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85" windowWidth="9720" windowHeight="7170" activeTab="7"/>
  </bookViews>
  <sheets>
    <sheet name="1" sheetId="1" r:id="rId1"/>
    <sheet name="2" sheetId="2" r:id="rId2"/>
    <sheet name="3 " sheetId="3" r:id="rId3"/>
    <sheet name="4" sheetId="4" r:id="rId4"/>
    <sheet name="5" sheetId="5" r:id="rId5"/>
    <sheet name="6" sheetId="6" r:id="rId6"/>
    <sheet name="7" sheetId="7" r:id="rId7"/>
    <sheet name="8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0" hidden="1">'1'!#REF!</definedName>
    <definedName name="ACwvu.форма7." localSheetId="1" hidden="1">'2'!#REF!</definedName>
    <definedName name="ACwvu.форма7." localSheetId="4" hidden="1">'5'!#REF!</definedName>
    <definedName name="ACwvu.форма7." localSheetId="5" hidden="1">'6'!#REF!</definedName>
    <definedName name="ACwvu.форма7." localSheetId="6" hidden="1">'7'!#REF!</definedName>
    <definedName name="ACwvu.форма7." localSheetId="7" hidden="1">'8'!#REF!</definedName>
    <definedName name="date.e" localSheetId="0">'[1]Sheet1 (3)'!#REF!</definedName>
    <definedName name="date.e" localSheetId="1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>'[1]Sheet1 (3)'!#REF!</definedName>
    <definedName name="date_b" localSheetId="0">#REF!</definedName>
    <definedName name="date_b" localSheetId="1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>#REF!</definedName>
    <definedName name="date_e" localSheetId="0">'[1]Sheet1 (2)'!#REF!</definedName>
    <definedName name="date_e" localSheetId="1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'[2]Sheet3'!$A$3</definedName>
    <definedName name="hjj" localSheetId="1">'[2]Sheet3'!$A$3</definedName>
    <definedName name="hjj" localSheetId="4">'[2]Sheet3'!$A$3</definedName>
    <definedName name="hjj" localSheetId="5">'[3]Sheet3'!$A$3</definedName>
    <definedName name="hjj" localSheetId="6">'[2]Sheet3'!$A$3</definedName>
    <definedName name="hjj" localSheetId="7">'[2]Sheet3'!$A$3</definedName>
    <definedName name="hjj">'[4]Sheet3'!$A$3</definedName>
    <definedName name="hl_0" localSheetId="0">#REF!</definedName>
    <definedName name="hl_0" localSheetId="1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>#REF!</definedName>
    <definedName name="hn_0" localSheetId="0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>'[1]Sheet1 (2)'!#REF!</definedName>
    <definedName name="name_cz" localSheetId="0">#REF!</definedName>
    <definedName name="name_cz" localSheetId="1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>#REF!</definedName>
    <definedName name="name_period" localSheetId="0">#REF!</definedName>
    <definedName name="name_period" localSheetId="1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>#REF!</definedName>
    <definedName name="pyear" localSheetId="0">#REF!</definedName>
    <definedName name="pyear" localSheetId="1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0" hidden="1">'1'!#REF!</definedName>
    <definedName name="Swvu.форма7." localSheetId="1" hidden="1">'2'!#REF!</definedName>
    <definedName name="Swvu.форма7." localSheetId="4" hidden="1">'5'!#REF!</definedName>
    <definedName name="Swvu.форма7." localSheetId="5" hidden="1">'6'!#REF!</definedName>
    <definedName name="Swvu.форма7." localSheetId="6" hidden="1">'7'!#REF!</definedName>
    <definedName name="Swvu.форма7." localSheetId="7" hidden="1">'8'!#REF!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_xlnm.Print_Titles" localSheetId="2">'3 '!$4:$7</definedName>
    <definedName name="_xlnm.Print_Titles" localSheetId="4">'5'!$A:$A</definedName>
    <definedName name="_xlnm.Print_Titles" localSheetId="5">'6'!$A:$A</definedName>
    <definedName name="_xlnm.Print_Titles" localSheetId="6">'7'!$A:$A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'1'!$A$1:$G$24</definedName>
    <definedName name="_xlnm.Print_Area" localSheetId="1">'2'!$A$1:$G$14</definedName>
    <definedName name="_xlnm.Print_Area" localSheetId="4">'5'!$A$1:$G$26</definedName>
    <definedName name="_xlnm.Print_Area" localSheetId="5">'6'!$A$1:$G$14</definedName>
    <definedName name="_xlnm.Print_Area" localSheetId="6">'7'!$A$1:$D$28</definedName>
    <definedName name="_xlnm.Print_Area" localSheetId="7">'8'!$A$1:$D$14</definedName>
    <definedName name="олд" localSheetId="0">'[5]Sheet1 (3)'!#REF!</definedName>
    <definedName name="олд" localSheetId="1">'[5]Sheet1 (3)'!#REF!</definedName>
    <definedName name="олд" localSheetId="4">'[5]Sheet1 (3)'!#REF!</definedName>
    <definedName name="олд" localSheetId="5">'[5]Sheet1 (3)'!#REF!</definedName>
    <definedName name="олд" localSheetId="6">'[5]Sheet1 (3)'!#REF!</definedName>
    <definedName name="олд" localSheetId="7">'[5]Sheet1 (3)'!#REF!</definedName>
    <definedName name="олд">'[5]Sheet1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'[6]Sheet3'!$A$2</definedName>
    <definedName name="ц" localSheetId="1">'[6]Sheet3'!$A$2</definedName>
    <definedName name="ц" localSheetId="4">'[6]Sheet3'!$A$2</definedName>
    <definedName name="ц" localSheetId="5">'[7]Sheet3'!$A$2</definedName>
    <definedName name="ц" localSheetId="6">'[6]Sheet3'!$A$2</definedName>
    <definedName name="ц" localSheetId="7">'[6]Sheet3'!$A$2</definedName>
    <definedName name="ц">'[8]Sheet3'!$A$2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<sst xmlns="http://schemas.openxmlformats.org/spreadsheetml/2006/main" count="194" uniqueCount="102">
  <si>
    <t>А</t>
  </si>
  <si>
    <t>Технічні службовці</t>
  </si>
  <si>
    <t>Фахівці</t>
  </si>
  <si>
    <t>Професіонали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</si>
  <si>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</si>
  <si>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</si>
  <si>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</si>
  <si>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</si>
  <si>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</si>
  <si>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</si>
  <si>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</si>
  <si>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</si>
  <si>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</si>
  <si>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</si>
  <si>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</si>
  <si>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</si>
  <si>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</si>
  <si>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</si>
  <si>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</si>
  <si>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</si>
  <si>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</si>
  <si>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</si>
  <si>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</si>
  <si>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</si>
  <si>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</si>
  <si>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</si>
  <si>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</si>
  <si>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</si>
  <si>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Кваліфіковані робітники сільського та лісового господарств, риборозведення та рибальства</t>
  </si>
  <si>
    <t>Темпи зростання (зниження)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</si>
  <si>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</si>
  <si>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</si>
  <si>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</si>
  <si>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</si>
  <si>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</si>
  <si>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</si>
  <si>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</si>
  <si>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</si>
  <si>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</si>
  <si>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</si>
  <si>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</si>
  <si>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</si>
  <si>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</si>
  <si>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r>
      <t xml:space="preserve">Кількість вакансій на кінець періоду, </t>
    </r>
    <r>
      <rPr>
        <i/>
        <sz val="12"/>
        <rFont val="Times New Roman"/>
        <family val="1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</si>
  <si>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</si>
  <si>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</si>
  <si>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</si>
  <si>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бухгалтер</t>
  </si>
  <si>
    <t xml:space="preserve"> прибиральник службових приміщень</t>
  </si>
  <si>
    <t xml:space="preserve"> слюсар-ремонтник</t>
  </si>
  <si>
    <t xml:space="preserve"> сторож</t>
  </si>
  <si>
    <t xml:space="preserve"> спеціаліст державної служби</t>
  </si>
  <si>
    <t xml:space="preserve"> сестра медична</t>
  </si>
  <si>
    <t>Середній розмір запропонованої заробітної плати, грн.</t>
  </si>
  <si>
    <t>Кількість претендентів                              на 1 вакансію, осіб</t>
  </si>
  <si>
    <t xml:space="preserve"> продавець продовольчих товарів</t>
  </si>
  <si>
    <t xml:space="preserve"> соціальний робітник</t>
  </si>
  <si>
    <t xml:space="preserve"> Молодша медична сестра (санітарка, санітарка-прибиральниця, санітарка-буфетниця та ін.)</t>
  </si>
  <si>
    <t xml:space="preserve"> Електрогазозварник</t>
  </si>
  <si>
    <t xml:space="preserve"> гірник підземний</t>
  </si>
  <si>
    <t xml:space="preserve"> Державний виконавець</t>
  </si>
  <si>
    <t xml:space="preserve"> Начальник відділу</t>
  </si>
  <si>
    <t>головний енергетик</t>
  </si>
  <si>
    <t>Прохідник</t>
  </si>
  <si>
    <t>Електрослюсар підземний</t>
  </si>
  <si>
    <t>гірник підземний</t>
  </si>
  <si>
    <t>Пожежний-рятувальник</t>
  </si>
  <si>
    <t>Кількість вакансій, зареєстрованих в Луганській обласній службі зайнятості</t>
  </si>
  <si>
    <t>(ТОП - 20)</t>
  </si>
  <si>
    <t>Луганська область</t>
  </si>
  <si>
    <t>(ТОП -20)</t>
  </si>
  <si>
    <t>гірник з ремонту гірничих виробок</t>
  </si>
  <si>
    <t xml:space="preserve"> Тракторист-машиніст сільськогосподарського (лісогосподарського) виробництва</t>
  </si>
  <si>
    <t xml:space="preserve"> робітник з благоустрою</t>
  </si>
  <si>
    <t>Менеджер (управитель) в торговлі транспортними засобами</t>
  </si>
  <si>
    <t>майстер виробничої дільниці</t>
  </si>
  <si>
    <t xml:space="preserve"> кухар</t>
  </si>
  <si>
    <t xml:space="preserve"> тракторист</t>
  </si>
  <si>
    <t>гірник очисного забою</t>
  </si>
  <si>
    <t>Завідувач сектору</t>
  </si>
  <si>
    <t>Машиніст електровоза</t>
  </si>
  <si>
    <t>Фахівець з публічних закупівель</t>
  </si>
  <si>
    <t>машиніст підземних установок</t>
  </si>
  <si>
    <t>січень-травень 2017 р.</t>
  </si>
  <si>
    <t>січень-травень 2018 р.</t>
  </si>
  <si>
    <t>Станом на 01.06.2017 р.</t>
  </si>
  <si>
    <t>Станом на 01.06.2018 р.</t>
  </si>
  <si>
    <t>Професії, по яких кількість  вакансій є найбільшою                                                                                                                            у січні-травні 2018 року</t>
  </si>
  <si>
    <t>Станом на 01.06.2018 року</t>
  </si>
  <si>
    <t xml:space="preserve"> робітник з комплексного обслуговування й ремонту будинків</t>
  </si>
  <si>
    <t>Професії, по яких середній розмір запропонованої  заробітної  плати є найбільшим, станом на 01.06.2018 року</t>
  </si>
  <si>
    <t>начальник цеху</t>
  </si>
  <si>
    <t>механік дільниці</t>
  </si>
  <si>
    <t>механік цеху</t>
  </si>
  <si>
    <t>головний бухгалтер</t>
  </si>
  <si>
    <t>завідувач складу</t>
  </si>
  <si>
    <t>Заступник начальника управління (самостійного) - начальник відділу</t>
  </si>
  <si>
    <t>помічник керівника підприємства (установи, організації)</t>
  </si>
  <si>
    <t>Кількість осіб, які мали статус безробітного за січень-травень 2017-2018 рр.</t>
  </si>
  <si>
    <t>Кількість вакансій та чисельність безробітних                                                  станом на 1 червня 2018 року</t>
  </si>
  <si>
    <t>Кількість вакансій та чисельність безробітних за професійними групами                                   станом на 1 червня 2018 року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</si>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</sst>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.0"/>
    <numFmt numFmtId="173" formatCode="0.0"/>
    <numFmt numFmtId="174" formatCode="##0"/>
    <numFmt numFmtId="175" formatCode="dd\.mm\.yyyy"/>
    <numFmt numFmtId="176" formatCode="_-* #,##0.00&quot;р.&quot;_-;\-* #,##0.00&quot;р.&quot;_-;_-* &quot;-&quot;??&quot;р.&quot;_-;_-@_-"/>
    <numFmt numFmtId="177" formatCode="_-* #,##0_р_._-;\-* #,##0_р_._-;_-* &quot;-&quot;_р_._-;_-@_-"/>
    <numFmt numFmtId="178" formatCode="_-* #,##0.00_р_._-;\-* #,##0.00_р_._-;_-* &quot;-&quot;??_р_._-;_-@_-"/>
    <numFmt numFmtId="179" formatCode="_(* #,##0.00_);_(* \(#,##0.00\);_(* &quot;-&quot;??_);_(@_)"/>
    <numFmt numFmtId="180" formatCode="0.000"/>
    <numFmt numFmtId="181" formatCode="#,##0;[Red]#,##0"/>
    <numFmt numFmtId="182" formatCode="_-* #,##0&quot;р.&quot;_-;\-* #,##0&quot;р.&quot;_-;_-* &quot;-&quot;&quot;р.&quot;_-;_-@_-"/>
    <numFmt numFmtId="183" formatCode="\X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</numFmts>
  <fonts count="67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sz val="12"/>
      <color indexed="8"/>
      <name val="Times New Roman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sz val="10"/>
      <name val="Times New Roman Cyr"/>
      <family val="0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sz val="13"/>
      <name val="Times New Roman"/>
      <family val="1"/>
    </font>
    <font>
      <b/>
      <sz val="8"/>
      <name val="Times New Roman Cyr"/>
      <family val="0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u val="single"/>
      <sz val="11"/>
      <color indexed="2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thin"/>
    </border>
  </borders>
  <cellStyleXfs count="85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16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8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5" borderId="0" applyNumberFormat="0" applyBorder="0" applyAlignment="0" applyProtection="0"/>
    <xf numFmtId="0" fontId="0" fillId="20" borderId="0" applyNumberFormat="0" applyBorder="0" applyAlignment="0" applyProtection="0"/>
    <xf numFmtId="0" fontId="0" fillId="5" borderId="0" applyNumberFormat="0" applyBorder="0" applyAlignment="0" applyProtection="0"/>
    <xf numFmtId="0" fontId="0" fillId="20" borderId="0" applyNumberFormat="0" applyBorder="0" applyAlignment="0" applyProtection="0"/>
    <xf numFmtId="0" fontId="0" fillId="5" borderId="0" applyNumberFormat="0" applyBorder="0" applyAlignment="0" applyProtection="0"/>
    <xf numFmtId="0" fontId="0" fillId="2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8" borderId="0" applyNumberFormat="0" applyBorder="0" applyAlignment="0" applyProtection="0"/>
    <xf numFmtId="0" fontId="0" fillId="23" borderId="0" applyNumberFormat="0" applyBorder="0" applyAlignment="0" applyProtection="0"/>
    <xf numFmtId="0" fontId="0" fillId="28" borderId="0" applyNumberFormat="0" applyBorder="0" applyAlignment="0" applyProtection="0"/>
    <xf numFmtId="0" fontId="0" fillId="23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5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5" borderId="0" applyNumberFormat="0" applyBorder="0" applyAlignment="0" applyProtection="0"/>
    <xf numFmtId="0" fontId="0" fillId="29" borderId="0" applyNumberFormat="0" applyBorder="0" applyAlignment="0" applyProtection="0"/>
    <xf numFmtId="0" fontId="0" fillId="15" borderId="0" applyNumberFormat="0" applyBorder="0" applyAlignment="0" applyProtection="0"/>
    <xf numFmtId="0" fontId="0" fillId="29" borderId="0" applyNumberFormat="0" applyBorder="0" applyAlignment="0" applyProtection="0"/>
    <xf numFmtId="0" fontId="0" fillId="15" borderId="0" applyNumberFormat="0" applyBorder="0" applyAlignment="0" applyProtection="0"/>
    <xf numFmtId="0" fontId="0" fillId="29" borderId="0" applyNumberFormat="0" applyBorder="0" applyAlignment="0" applyProtection="0"/>
    <xf numFmtId="0" fontId="0" fillId="14" borderId="0" applyNumberFormat="0" applyBorder="0" applyAlignment="0" applyProtection="0"/>
    <xf numFmtId="0" fontId="0" fillId="29" borderId="0" applyNumberFormat="0" applyBorder="0" applyAlignment="0" applyProtection="0"/>
    <xf numFmtId="0" fontId="0" fillId="14" borderId="0" applyNumberFormat="0" applyBorder="0" applyAlignment="0" applyProtection="0"/>
    <xf numFmtId="0" fontId="0" fillId="29" borderId="0" applyNumberFormat="0" applyBorder="0" applyAlignment="0" applyProtection="0"/>
    <xf numFmtId="0" fontId="0" fillId="14" borderId="0" applyNumberFormat="0" applyBorder="0" applyAlignment="0" applyProtection="0"/>
    <xf numFmtId="0" fontId="0" fillId="29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25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5" borderId="0" applyNumberFormat="0" applyBorder="0" applyAlignment="0" applyProtection="0"/>
    <xf numFmtId="0" fontId="0" fillId="20" borderId="0" applyNumberFormat="0" applyBorder="0" applyAlignment="0" applyProtection="0"/>
    <xf numFmtId="0" fontId="0" fillId="5" borderId="0" applyNumberFormat="0" applyBorder="0" applyAlignment="0" applyProtection="0"/>
    <xf numFmtId="0" fontId="0" fillId="20" borderId="0" applyNumberFormat="0" applyBorder="0" applyAlignment="0" applyProtection="0"/>
    <xf numFmtId="0" fontId="0" fillId="5" borderId="0" applyNumberFormat="0" applyBorder="0" applyAlignment="0" applyProtection="0"/>
    <xf numFmtId="0" fontId="0" fillId="2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7" borderId="0" applyNumberFormat="0" applyBorder="0" applyAlignment="0" applyProtection="0"/>
    <xf numFmtId="0" fontId="0" fillId="29" borderId="0" applyNumberFormat="0" applyBorder="0" applyAlignment="0" applyProtection="0"/>
    <xf numFmtId="0" fontId="0" fillId="27" borderId="0" applyNumberFormat="0" applyBorder="0" applyAlignment="0" applyProtection="0"/>
    <xf numFmtId="0" fontId="0" fillId="29" borderId="0" applyNumberFormat="0" applyBorder="0" applyAlignment="0" applyProtection="0"/>
    <xf numFmtId="0" fontId="0" fillId="27" borderId="0" applyNumberFormat="0" applyBorder="0" applyAlignment="0" applyProtection="0"/>
    <xf numFmtId="0" fontId="0" fillId="29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13" borderId="0" applyNumberFormat="0" applyBorder="0" applyAlignment="0" applyProtection="0"/>
    <xf numFmtId="0" fontId="0" fillId="25" borderId="0" applyNumberFormat="0" applyBorder="0" applyAlignment="0" applyProtection="0"/>
    <xf numFmtId="0" fontId="0" fillId="13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5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6" borderId="0" applyNumberFormat="0" applyBorder="0" applyAlignment="0" applyProtection="0"/>
    <xf numFmtId="0" fontId="0" fillId="13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5" borderId="0" applyNumberFormat="0" applyBorder="0" applyAlignment="0" applyProtection="0"/>
    <xf numFmtId="0" fontId="11" fillId="30" borderId="0" applyNumberFormat="0" applyBorder="0" applyAlignment="0" applyProtection="0"/>
    <xf numFmtId="0" fontId="11" fillId="4" borderId="0" applyNumberFormat="0" applyBorder="0" applyAlignment="0" applyProtection="0"/>
    <xf numFmtId="0" fontId="11" fillId="9" borderId="0" applyNumberFormat="0" applyBorder="0" applyAlignment="0" applyProtection="0"/>
    <xf numFmtId="0" fontId="11" fillId="21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3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25" borderId="0" applyNumberFormat="0" applyBorder="0" applyAlignment="0" applyProtection="0"/>
    <xf numFmtId="0" fontId="11" fillId="33" borderId="0" applyNumberFormat="0" applyBorder="0" applyAlignment="0" applyProtection="0"/>
    <xf numFmtId="0" fontId="11" fillId="6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4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37" borderId="0" applyNumberFormat="0" applyBorder="0" applyAlignment="0" applyProtection="0"/>
    <xf numFmtId="0" fontId="11" fillId="9" borderId="0" applyNumberFormat="0" applyBorder="0" applyAlignment="0" applyProtection="0"/>
    <xf numFmtId="0" fontId="11" fillId="30" borderId="0" applyNumberFormat="0" applyBorder="0" applyAlignment="0" applyProtection="0"/>
    <xf numFmtId="0" fontId="11" fillId="5" borderId="0" applyNumberFormat="0" applyBorder="0" applyAlignment="0" applyProtection="0"/>
    <xf numFmtId="0" fontId="11" fillId="31" borderId="0" applyNumberFormat="0" applyBorder="0" applyAlignment="0" applyProtection="0"/>
    <xf numFmtId="0" fontId="11" fillId="20" borderId="0" applyNumberFormat="0" applyBorder="0" applyAlignment="0" applyProtection="0"/>
    <xf numFmtId="0" fontId="11" fillId="30" borderId="0" applyNumberFormat="0" applyBorder="0" applyAlignment="0" applyProtection="0"/>
    <xf numFmtId="0" fontId="11" fillId="20" borderId="0" applyNumberFormat="0" applyBorder="0" applyAlignment="0" applyProtection="0"/>
    <xf numFmtId="0" fontId="11" fillId="30" borderId="0" applyNumberFormat="0" applyBorder="0" applyAlignment="0" applyProtection="0"/>
    <xf numFmtId="0" fontId="11" fillId="4" borderId="0" applyNumberFormat="0" applyBorder="0" applyAlignment="0" applyProtection="0"/>
    <xf numFmtId="0" fontId="11" fillId="30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9" borderId="0" applyNumberFormat="0" applyBorder="0" applyAlignment="0" applyProtection="0"/>
    <xf numFmtId="0" fontId="11" fillId="17" borderId="0" applyNumberFormat="0" applyBorder="0" applyAlignment="0" applyProtection="0"/>
    <xf numFmtId="0" fontId="11" fillId="9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0" applyNumberFormat="0" applyBorder="0" applyAlignment="0" applyProtection="0"/>
    <xf numFmtId="0" fontId="11" fillId="22" borderId="0" applyNumberFormat="0" applyBorder="0" applyAlignment="0" applyProtection="0"/>
    <xf numFmtId="0" fontId="11" fillId="24" borderId="0" applyNumberFormat="0" applyBorder="0" applyAlignment="0" applyProtection="0"/>
    <xf numFmtId="0" fontId="11" fillId="23" borderId="0" applyNumberFormat="0" applyBorder="0" applyAlignment="0" applyProtection="0"/>
    <xf numFmtId="0" fontId="11" fillId="28" borderId="0" applyNumberFormat="0" applyBorder="0" applyAlignment="0" applyProtection="0"/>
    <xf numFmtId="0" fontId="11" fillId="22" borderId="0" applyNumberFormat="0" applyBorder="0" applyAlignment="0" applyProtection="0"/>
    <xf numFmtId="0" fontId="11" fillId="2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22" borderId="0" applyNumberFormat="0" applyBorder="0" applyAlignment="0" applyProtection="0"/>
    <xf numFmtId="0" fontId="11" fillId="33" borderId="0" applyNumberFormat="0" applyBorder="0" applyAlignment="0" applyProtection="0"/>
    <xf numFmtId="0" fontId="11" fillId="25" borderId="0" applyNumberFormat="0" applyBorder="0" applyAlignment="0" applyProtection="0"/>
    <xf numFmtId="0" fontId="11" fillId="34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6" borderId="0" applyNumberFormat="0" applyBorder="0" applyAlignment="0" applyProtection="0"/>
    <xf numFmtId="0" fontId="11" fillId="33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4" borderId="0" applyNumberFormat="0" applyBorder="0" applyAlignment="0" applyProtection="0"/>
    <xf numFmtId="0" fontId="11" fillId="35" borderId="0" applyNumberFormat="0" applyBorder="0" applyAlignment="0" applyProtection="0"/>
    <xf numFmtId="0" fontId="11" fillId="37" borderId="0" applyNumberFormat="0" applyBorder="0" applyAlignment="0" applyProtection="0"/>
    <xf numFmtId="0" fontId="11" fillId="39" borderId="0" applyNumberFormat="0" applyBorder="0" applyAlignment="0" applyProtection="0"/>
    <xf numFmtId="0" fontId="11" fillId="38" borderId="0" applyNumberFormat="0" applyBorder="0" applyAlignment="0" applyProtection="0"/>
    <xf numFmtId="0" fontId="11" fillId="40" borderId="0" applyNumberFormat="0" applyBorder="0" applyAlignment="0" applyProtection="0"/>
    <xf numFmtId="0" fontId="11" fillId="37" borderId="0" applyNumberFormat="0" applyBorder="0" applyAlignment="0" applyProtection="0"/>
    <xf numFmtId="0" fontId="11" fillId="40" borderId="0" applyNumberFormat="0" applyBorder="0" applyAlignment="0" applyProtection="0"/>
    <xf numFmtId="0" fontId="11" fillId="37" borderId="0" applyNumberFormat="0" applyBorder="0" applyAlignment="0" applyProtection="0"/>
    <xf numFmtId="0" fontId="11" fillId="9" borderId="0" applyNumberFormat="0" applyBorder="0" applyAlignment="0" applyProtection="0"/>
    <xf numFmtId="0" fontId="11" fillId="3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9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35" borderId="0" applyNumberFormat="0" applyBorder="0" applyAlignment="0" applyProtection="0"/>
    <xf numFmtId="0" fontId="11" fillId="41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32" borderId="0" applyNumberFormat="0" applyBorder="0" applyAlignment="0" applyProtection="0"/>
    <xf numFmtId="0" fontId="11" fillId="44" borderId="0" applyNumberFormat="0" applyBorder="0" applyAlignment="0" applyProtection="0"/>
    <xf numFmtId="0" fontId="11" fillId="32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6" borderId="0" applyNumberFormat="0" applyBorder="0" applyAlignment="0" applyProtection="0"/>
    <xf numFmtId="0" fontId="11" fillId="39" borderId="0" applyNumberFormat="0" applyBorder="0" applyAlignment="0" applyProtection="0"/>
    <xf numFmtId="0" fontId="11" fillId="26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26" borderId="0" applyNumberFormat="0" applyBorder="0" applyAlignment="0" applyProtection="0"/>
    <xf numFmtId="0" fontId="11" fillId="33" borderId="0" applyNumberFormat="0" applyBorder="0" applyAlignment="0" applyProtection="0"/>
    <xf numFmtId="0" fontId="11" fillId="47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41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2" borderId="0" applyNumberFormat="0" applyBorder="0" applyAlignment="0" applyProtection="0"/>
    <xf numFmtId="0" fontId="11" fillId="48" borderId="0" applyNumberFormat="0" applyBorder="0" applyAlignment="0" applyProtection="0"/>
    <xf numFmtId="0" fontId="11" fillId="39" borderId="0" applyNumberFormat="0" applyBorder="0" applyAlignment="0" applyProtection="0"/>
    <xf numFmtId="0" fontId="11" fillId="32" borderId="0" applyNumberFormat="0" applyBorder="0" applyAlignment="0" applyProtection="0"/>
    <xf numFmtId="0" fontId="11" fillId="44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14" borderId="0" applyNumberFormat="0" applyBorder="0" applyAlignment="0" applyProtection="0"/>
    <xf numFmtId="0" fontId="13" fillId="24" borderId="1" applyNumberFormat="0" applyAlignment="0" applyProtection="0"/>
    <xf numFmtId="0" fontId="13" fillId="28" borderId="1" applyNumberFormat="0" applyAlignment="0" applyProtection="0"/>
    <xf numFmtId="0" fontId="13" fillId="24" borderId="1" applyNumberFormat="0" applyAlignment="0" applyProtection="0"/>
    <xf numFmtId="0" fontId="14" fillId="12" borderId="1" applyNumberFormat="0" applyAlignment="0" applyProtection="0"/>
    <xf numFmtId="0" fontId="15" fillId="46" borderId="2" applyNumberFormat="0" applyAlignment="0" applyProtection="0"/>
    <xf numFmtId="0" fontId="15" fillId="49" borderId="2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5" fillId="0" borderId="0">
      <alignment/>
      <protection/>
    </xf>
    <xf numFmtId="0" fontId="16" fillId="0" borderId="0" applyNumberFormat="0" applyFill="0" applyBorder="0" applyAlignment="0" applyProtection="0"/>
    <xf numFmtId="174" fontId="10" fillId="0" borderId="0" applyFont="0" applyFill="0" applyBorder="0" applyProtection="0">
      <alignment horizontal="center" vertical="center"/>
    </xf>
    <xf numFmtId="49" fontId="10" fillId="0" borderId="0" applyFont="0" applyFill="0" applyBorder="0" applyProtection="0">
      <alignment horizontal="left" vertical="center" wrapText="1"/>
    </xf>
    <xf numFmtId="49" fontId="17" fillId="0" borderId="0" applyFill="0" applyBorder="0" applyProtection="0">
      <alignment horizontal="left" vertical="center"/>
    </xf>
    <xf numFmtId="49" fontId="18" fillId="0" borderId="3" applyFill="0" applyProtection="0">
      <alignment horizontal="center" vertical="center" wrapText="1"/>
    </xf>
    <xf numFmtId="49" fontId="18" fillId="0" borderId="4" applyFill="0" applyProtection="0">
      <alignment horizontal="center" vertical="center" wrapText="1"/>
    </xf>
    <xf numFmtId="49" fontId="10" fillId="0" borderId="0" applyFont="0" applyFill="0" applyBorder="0" applyProtection="0">
      <alignment horizontal="left" vertical="center" wrapText="1"/>
    </xf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8" borderId="1" applyNumberFormat="0" applyAlignment="0" applyProtection="0"/>
    <xf numFmtId="0" fontId="26" fillId="17" borderId="1" applyNumberFormat="0" applyAlignment="0" applyProtection="0"/>
    <xf numFmtId="0" fontId="26" fillId="8" borderId="1" applyNumberFormat="0" applyAlignment="0" applyProtection="0"/>
    <xf numFmtId="0" fontId="26" fillId="25" borderId="1" applyNumberFormat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8" fillId="25" borderId="0" applyNumberFormat="0" applyBorder="0" applyAlignment="0" applyProtection="0"/>
    <xf numFmtId="0" fontId="28" fillId="29" borderId="0" applyNumberFormat="0" applyBorder="0" applyAlignment="0" applyProtection="0"/>
    <xf numFmtId="0" fontId="28" fillId="25" borderId="0" applyNumberFormat="0" applyBorder="0" applyAlignment="0" applyProtection="0"/>
    <xf numFmtId="0" fontId="29" fillId="25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13" borderId="12" applyNumberFormat="0" applyFont="0" applyAlignment="0" applyProtection="0"/>
    <xf numFmtId="0" fontId="30" fillId="19" borderId="12" applyNumberFormat="0" applyAlignment="0" applyProtection="0"/>
    <xf numFmtId="0" fontId="0" fillId="13" borderId="12" applyNumberFormat="0" applyFont="0" applyAlignment="0" applyProtection="0"/>
    <xf numFmtId="0" fontId="5" fillId="13" borderId="12" applyNumberFormat="0" applyFont="0" applyAlignment="0" applyProtection="0"/>
    <xf numFmtId="0" fontId="31" fillId="24" borderId="13" applyNumberFormat="0" applyAlignment="0" applyProtection="0"/>
    <xf numFmtId="0" fontId="31" fillId="28" borderId="13" applyNumberFormat="0" applyAlignment="0" applyProtection="0"/>
    <xf numFmtId="0" fontId="31" fillId="24" borderId="13" applyNumberFormat="0" applyAlignment="0" applyProtection="0"/>
    <xf numFmtId="0" fontId="31" fillId="12" borderId="13" applyNumberFormat="0" applyAlignment="0" applyProtection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175" fontId="10" fillId="0" borderId="0" applyFont="0" applyFill="0" applyBorder="0" applyProtection="0">
      <alignment/>
    </xf>
    <xf numFmtId="175" fontId="10" fillId="0" borderId="0" applyFont="0" applyFill="0" applyBorder="0" applyProtection="0">
      <alignment/>
    </xf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3" fontId="10" fillId="0" borderId="0" applyFont="0" applyFill="0" applyBorder="0" applyProtection="0">
      <alignment horizontal="right"/>
    </xf>
    <xf numFmtId="4" fontId="10" fillId="0" borderId="0" applyFont="0" applyFill="0" applyBorder="0" applyProtection="0">
      <alignment horizontal="right"/>
    </xf>
    <xf numFmtId="4" fontId="10" fillId="0" borderId="0" applyFont="0" applyFill="0" applyBorder="0" applyProtection="0">
      <alignment horizontal="right"/>
    </xf>
    <xf numFmtId="49" fontId="10" fillId="0" borderId="0" applyFont="0" applyFill="0" applyBorder="0" applyProtection="0">
      <alignment wrapText="1"/>
    </xf>
    <xf numFmtId="49" fontId="10" fillId="0" borderId="0" applyFont="0" applyFill="0" applyBorder="0" applyProtection="0">
      <alignment wrapText="1"/>
    </xf>
    <xf numFmtId="0" fontId="35" fillId="0" borderId="0" applyNumberFormat="0" applyFill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2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2" borderId="0" applyNumberFormat="0" applyBorder="0" applyAlignment="0" applyProtection="0"/>
    <xf numFmtId="0" fontId="11" fillId="48" borderId="0" applyNumberFormat="0" applyBorder="0" applyAlignment="0" applyProtection="0"/>
    <xf numFmtId="0" fontId="26" fillId="8" borderId="1" applyNumberFormat="0" applyAlignment="0" applyProtection="0"/>
    <xf numFmtId="0" fontId="26" fillId="17" borderId="1" applyNumberFormat="0" applyAlignment="0" applyProtection="0"/>
    <xf numFmtId="0" fontId="26" fillId="8" borderId="1" applyNumberFormat="0" applyAlignment="0" applyProtection="0"/>
    <xf numFmtId="0" fontId="26" fillId="17" borderId="1" applyNumberFormat="0" applyAlignment="0" applyProtection="0"/>
    <xf numFmtId="0" fontId="26" fillId="17" borderId="1" applyNumberFormat="0" applyAlignment="0" applyProtection="0"/>
    <xf numFmtId="0" fontId="26" fillId="8" borderId="1" applyNumberFormat="0" applyAlignment="0" applyProtection="0"/>
    <xf numFmtId="0" fontId="26" fillId="8" borderId="1" applyNumberFormat="0" applyAlignment="0" applyProtection="0"/>
    <xf numFmtId="0" fontId="26" fillId="8" borderId="1" applyNumberFormat="0" applyAlignment="0" applyProtection="0"/>
    <xf numFmtId="0" fontId="31" fillId="24" borderId="13" applyNumberFormat="0" applyAlignment="0" applyProtection="0"/>
    <xf numFmtId="0" fontId="31" fillId="28" borderId="13" applyNumberFormat="0" applyAlignment="0" applyProtection="0"/>
    <xf numFmtId="0" fontId="31" fillId="28" borderId="13" applyNumberFormat="0" applyAlignment="0" applyProtection="0"/>
    <xf numFmtId="0" fontId="31" fillId="24" borderId="13" applyNumberFormat="0" applyAlignment="0" applyProtection="0"/>
    <xf numFmtId="0" fontId="31" fillId="24" borderId="13" applyNumberFormat="0" applyAlignment="0" applyProtection="0"/>
    <xf numFmtId="0" fontId="31" fillId="24" borderId="13" applyNumberFormat="0" applyAlignment="0" applyProtection="0"/>
    <xf numFmtId="0" fontId="13" fillId="24" borderId="1" applyNumberFormat="0" applyAlignment="0" applyProtection="0"/>
    <xf numFmtId="0" fontId="13" fillId="28" borderId="1" applyNumberFormat="0" applyAlignment="0" applyProtection="0"/>
    <xf numFmtId="0" fontId="13" fillId="28" borderId="1" applyNumberFormat="0" applyAlignment="0" applyProtection="0"/>
    <xf numFmtId="0" fontId="13" fillId="24" borderId="1" applyNumberFormat="0" applyAlignment="0" applyProtection="0"/>
    <xf numFmtId="0" fontId="13" fillId="24" borderId="1" applyNumberFormat="0" applyAlignment="0" applyProtection="0"/>
    <xf numFmtId="0" fontId="13" fillId="24" borderId="1" applyNumberFormat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6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37" fillId="0" borderId="1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38" fillId="0" borderId="16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39" fillId="0" borderId="17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8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15" fillId="46" borderId="2" applyNumberFormat="0" applyAlignment="0" applyProtection="0"/>
    <xf numFmtId="0" fontId="15" fillId="49" borderId="2" applyNumberFormat="0" applyAlignment="0" applyProtection="0"/>
    <xf numFmtId="0" fontId="15" fillId="46" borderId="2" applyNumberFormat="0" applyAlignment="0" applyProtection="0"/>
    <xf numFmtId="0" fontId="15" fillId="49" borderId="2" applyNumberFormat="0" applyAlignment="0" applyProtection="0"/>
    <xf numFmtId="0" fontId="15" fillId="49" borderId="2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13" fillId="24" borderId="1" applyNumberFormat="0" applyAlignment="0" applyProtection="0"/>
    <xf numFmtId="0" fontId="13" fillId="28" borderId="1" applyNumberFormat="0" applyAlignment="0" applyProtection="0"/>
    <xf numFmtId="0" fontId="14" fillId="12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66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8" applyNumberFormat="0" applyFill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13" borderId="12" applyNumberFormat="0" applyFont="0" applyAlignment="0" applyProtection="0"/>
    <xf numFmtId="0" fontId="30" fillId="19" borderId="12" applyNumberFormat="0" applyAlignment="0" applyProtection="0"/>
    <xf numFmtId="0" fontId="40" fillId="19" borderId="12" applyNumberFormat="0" applyAlignment="0" applyProtection="0"/>
    <xf numFmtId="0" fontId="5" fillId="13" borderId="12" applyNumberFormat="0" applyFont="0" applyAlignment="0" applyProtection="0"/>
    <xf numFmtId="0" fontId="10" fillId="13" borderId="12" applyNumberFormat="0" applyFont="0" applyAlignment="0" applyProtection="0"/>
    <xf numFmtId="0" fontId="10" fillId="13" borderId="12" applyNumberFormat="0" applyFont="0" applyAlignment="0" applyProtection="0"/>
    <xf numFmtId="0" fontId="5" fillId="13" borderId="12" applyNumberFormat="0" applyFont="0" applyAlignment="0" applyProtection="0"/>
    <xf numFmtId="0" fontId="40" fillId="19" borderId="12" applyNumberFormat="0" applyAlignment="0" applyProtection="0"/>
    <xf numFmtId="0" fontId="5" fillId="13" borderId="12" applyNumberFormat="0" applyFont="0" applyAlignment="0" applyProtection="0"/>
    <xf numFmtId="9" fontId="0" fillId="0" borderId="0" applyFont="0" applyFill="0" applyBorder="0" applyAlignment="0" applyProtection="0"/>
    <xf numFmtId="0" fontId="31" fillId="24" borderId="13" applyNumberFormat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8" fillId="25" borderId="0" applyNumberFormat="0" applyBorder="0" applyAlignment="0" applyProtection="0"/>
    <xf numFmtId="0" fontId="28" fillId="29" borderId="0" applyNumberFormat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</cellStyleXfs>
  <cellXfs count="120">
    <xf numFmtId="0" fontId="0" fillId="0" borderId="0" xfId="0" applyAlignment="1">
      <alignment/>
    </xf>
    <xf numFmtId="0" fontId="7" fillId="0" borderId="0" xfId="803" applyFont="1" applyFill="1">
      <alignment/>
      <protection/>
    </xf>
    <xf numFmtId="0" fontId="43" fillId="0" borderId="0" xfId="803" applyFont="1" applyFill="1" applyBorder="1" applyAlignment="1">
      <alignment horizontal="center"/>
      <protection/>
    </xf>
    <xf numFmtId="0" fontId="43" fillId="0" borderId="0" xfId="803" applyFont="1" applyFill="1">
      <alignment/>
      <protection/>
    </xf>
    <xf numFmtId="0" fontId="43" fillId="0" borderId="0" xfId="803" applyFont="1" applyFill="1" applyAlignment="1">
      <alignment vertical="center"/>
      <protection/>
    </xf>
    <xf numFmtId="0" fontId="6" fillId="0" borderId="0" xfId="803" applyFont="1" applyFill="1">
      <alignment/>
      <protection/>
    </xf>
    <xf numFmtId="0" fontId="6" fillId="0" borderId="0" xfId="803" applyFont="1" applyFill="1" applyAlignment="1">
      <alignment wrapText="1"/>
      <protection/>
    </xf>
    <xf numFmtId="173" fontId="6" fillId="0" borderId="0" xfId="803" applyNumberFormat="1" applyFont="1" applyFill="1">
      <alignment/>
      <protection/>
    </xf>
    <xf numFmtId="173" fontId="7" fillId="0" borderId="3" xfId="803" applyNumberFormat="1" applyFont="1" applyFill="1" applyBorder="1" applyAlignment="1">
      <alignment horizontal="center" vertical="center" wrapText="1"/>
      <protection/>
    </xf>
    <xf numFmtId="3" fontId="7" fillId="12" borderId="3" xfId="803" applyNumberFormat="1" applyFont="1" applyFill="1" applyBorder="1" applyAlignment="1">
      <alignment horizontal="center" vertical="center"/>
      <protection/>
    </xf>
    <xf numFmtId="3" fontId="60" fillId="12" borderId="3" xfId="803" applyNumberFormat="1" applyFont="1" applyFill="1" applyBorder="1" applyAlignment="1">
      <alignment horizontal="center" vertical="center"/>
      <protection/>
    </xf>
    <xf numFmtId="0" fontId="2" fillId="0" borderId="0" xfId="803" applyFont="1" applyFill="1" applyAlignment="1">
      <alignment vertical="center"/>
      <protection/>
    </xf>
    <xf numFmtId="3" fontId="46" fillId="0" borderId="3" xfId="724" applyNumberFormat="1" applyFont="1" applyBorder="1" applyAlignment="1">
      <alignment horizontal="center" vertical="center" wrapText="1"/>
      <protection/>
    </xf>
    <xf numFmtId="0" fontId="2" fillId="0" borderId="0" xfId="803" applyFont="1" applyFill="1" applyAlignment="1">
      <alignment vertical="center" wrapText="1"/>
      <protection/>
    </xf>
    <xf numFmtId="0" fontId="6" fillId="0" borderId="0" xfId="803" applyFont="1" applyFill="1" applyAlignment="1">
      <alignment vertical="center"/>
      <protection/>
    </xf>
    <xf numFmtId="0" fontId="6" fillId="0" borderId="0" xfId="803" applyFont="1" applyFill="1" applyAlignment="1">
      <alignment horizontal="center"/>
      <protection/>
    </xf>
    <xf numFmtId="3" fontId="41" fillId="0" borderId="3" xfId="803" applyNumberFormat="1" applyFont="1" applyFill="1" applyBorder="1" applyAlignment="1">
      <alignment horizontal="center" vertical="center"/>
      <protection/>
    </xf>
    <xf numFmtId="3" fontId="50" fillId="0" borderId="0" xfId="803" applyNumberFormat="1" applyFont="1" applyFill="1" applyAlignment="1">
      <alignment horizontal="center" vertical="center"/>
      <protection/>
    </xf>
    <xf numFmtId="3" fontId="49" fillId="0" borderId="3" xfId="803" applyNumberFormat="1" applyFont="1" applyFill="1" applyBorder="1" applyAlignment="1">
      <alignment horizontal="center" vertical="center" wrapText="1"/>
      <protection/>
    </xf>
    <xf numFmtId="3" fontId="49" fillId="0" borderId="3" xfId="803" applyNumberFormat="1" applyFont="1" applyFill="1" applyBorder="1" applyAlignment="1">
      <alignment horizontal="center" vertical="center"/>
      <protection/>
    </xf>
    <xf numFmtId="3" fontId="6" fillId="0" borderId="0" xfId="803" applyNumberFormat="1" applyFont="1" applyFill="1">
      <alignment/>
      <protection/>
    </xf>
    <xf numFmtId="3" fontId="7" fillId="0" borderId="3" xfId="724" applyNumberFormat="1" applyFont="1" applyBorder="1" applyAlignment="1">
      <alignment horizontal="center" vertical="center" wrapText="1"/>
      <protection/>
    </xf>
    <xf numFmtId="3" fontId="43" fillId="0" borderId="0" xfId="803" applyNumberFormat="1" applyFont="1" applyFill="1">
      <alignment/>
      <protection/>
    </xf>
    <xf numFmtId="3" fontId="2" fillId="0" borderId="3" xfId="803" applyNumberFormat="1" applyFont="1" applyFill="1" applyBorder="1" applyAlignment="1">
      <alignment horizontal="center" vertical="center"/>
      <protection/>
    </xf>
    <xf numFmtId="3" fontId="8" fillId="0" borderId="3" xfId="724" applyNumberFormat="1" applyFont="1" applyBorder="1" applyAlignment="1" applyProtection="1">
      <alignment horizontal="center" vertical="center"/>
      <protection locked="0"/>
    </xf>
    <xf numFmtId="3" fontId="2" fillId="0" borderId="3" xfId="803" applyNumberFormat="1" applyFont="1" applyFill="1" applyBorder="1" applyAlignment="1">
      <alignment horizontal="center" vertical="center" wrapText="1"/>
      <protection/>
    </xf>
    <xf numFmtId="0" fontId="53" fillId="0" borderId="0" xfId="803" applyFont="1" applyFill="1">
      <alignment/>
      <protection/>
    </xf>
    <xf numFmtId="0" fontId="49" fillId="0" borderId="0" xfId="803" applyFont="1" applyFill="1">
      <alignment/>
      <protection/>
    </xf>
    <xf numFmtId="14" fontId="7" fillId="0" borderId="3" xfId="724" applyNumberFormat="1" applyFont="1" applyBorder="1" applyAlignment="1">
      <alignment horizontal="center" vertical="center" wrapText="1"/>
      <protection/>
    </xf>
    <xf numFmtId="3" fontId="7" fillId="12" borderId="3" xfId="724" applyNumberFormat="1" applyFont="1" applyFill="1" applyBorder="1" applyAlignment="1">
      <alignment horizontal="center" vertical="center" wrapText="1"/>
      <protection/>
    </xf>
    <xf numFmtId="3" fontId="7" fillId="12" borderId="19" xfId="803" applyNumberFormat="1" applyFont="1" applyFill="1" applyBorder="1" applyAlignment="1">
      <alignment horizontal="center" vertical="center"/>
      <protection/>
    </xf>
    <xf numFmtId="3" fontId="49" fillId="0" borderId="0" xfId="803" applyNumberFormat="1" applyFont="1" applyFill="1">
      <alignment/>
      <protection/>
    </xf>
    <xf numFmtId="0" fontId="7" fillId="0" borderId="3" xfId="803" applyFont="1" applyFill="1" applyBorder="1" applyAlignment="1">
      <alignment horizontal="center" vertical="center" wrapText="1"/>
      <protection/>
    </xf>
    <xf numFmtId="1" fontId="7" fillId="0" borderId="3" xfId="724" applyNumberFormat="1" applyFont="1" applyBorder="1" applyAlignment="1">
      <alignment horizontal="center" vertical="center" wrapText="1"/>
      <protection/>
    </xf>
    <xf numFmtId="173" fontId="41" fillId="0" borderId="3" xfId="803" applyNumberFormat="1" applyFont="1" applyFill="1" applyBorder="1" applyAlignment="1">
      <alignment horizontal="center" vertical="center" wrapText="1"/>
      <protection/>
    </xf>
    <xf numFmtId="1" fontId="41" fillId="0" borderId="3" xfId="724" applyNumberFormat="1" applyFont="1" applyBorder="1" applyAlignment="1">
      <alignment horizontal="center" vertical="center" wrapText="1"/>
      <protection/>
    </xf>
    <xf numFmtId="3" fontId="7" fillId="0" borderId="3" xfId="803" applyNumberFormat="1" applyFont="1" applyFill="1" applyBorder="1" applyAlignment="1">
      <alignment horizontal="center" vertical="center" wrapText="1"/>
      <protection/>
    </xf>
    <xf numFmtId="173" fontId="7" fillId="0" borderId="3" xfId="724" applyNumberFormat="1" applyFont="1" applyBorder="1" applyAlignment="1">
      <alignment horizontal="center" vertical="center" wrapText="1"/>
      <protection/>
    </xf>
    <xf numFmtId="3" fontId="7" fillId="12" borderId="3" xfId="803" applyNumberFormat="1" applyFont="1" applyFill="1" applyBorder="1" applyAlignment="1">
      <alignment horizontal="center" vertical="center"/>
      <protection/>
    </xf>
    <xf numFmtId="3" fontId="60" fillId="12" borderId="3" xfId="803" applyNumberFormat="1" applyFont="1" applyFill="1" applyBorder="1" applyAlignment="1">
      <alignment horizontal="center" vertical="center"/>
      <protection/>
    </xf>
    <xf numFmtId="3" fontId="2" fillId="12" borderId="3" xfId="803" applyNumberFormat="1" applyFont="1" applyFill="1" applyBorder="1" applyAlignment="1">
      <alignment horizontal="center" vertical="center"/>
      <protection/>
    </xf>
    <xf numFmtId="3" fontId="61" fillId="12" borderId="3" xfId="803" applyNumberFormat="1" applyFont="1" applyFill="1" applyBorder="1" applyAlignment="1">
      <alignment horizontal="center" vertical="center"/>
      <protection/>
    </xf>
    <xf numFmtId="0" fontId="1" fillId="0" borderId="0" xfId="781" applyFont="1">
      <alignment/>
      <protection/>
    </xf>
    <xf numFmtId="0" fontId="1" fillId="0" borderId="3" xfId="781" applyFont="1" applyBorder="1" applyAlignment="1">
      <alignment horizontal="center" vertical="center" wrapText="1"/>
      <protection/>
    </xf>
    <xf numFmtId="0" fontId="57" fillId="0" borderId="0" xfId="781" applyFont="1" applyAlignment="1">
      <alignment horizontal="center" vertical="center" wrapText="1"/>
      <protection/>
    </xf>
    <xf numFmtId="0" fontId="8" fillId="0" borderId="0" xfId="781" applyFont="1">
      <alignment/>
      <protection/>
    </xf>
    <xf numFmtId="0" fontId="51" fillId="0" borderId="0" xfId="781" applyFont="1">
      <alignment/>
      <protection/>
    </xf>
    <xf numFmtId="0" fontId="1" fillId="0" borderId="3" xfId="781" applyFont="1" applyBorder="1" applyAlignment="1">
      <alignment horizontal="center"/>
      <protection/>
    </xf>
    <xf numFmtId="2" fontId="1" fillId="0" borderId="3" xfId="781" applyNumberFormat="1" applyFont="1" applyBorder="1" applyAlignment="1">
      <alignment horizontal="center" vertical="center" wrapText="1"/>
      <protection/>
    </xf>
    <xf numFmtId="0" fontId="8" fillId="0" borderId="3" xfId="781" applyFont="1" applyBorder="1" applyAlignment="1">
      <alignment horizontal="center" vertical="center"/>
      <protection/>
    </xf>
    <xf numFmtId="3" fontId="8" fillId="0" borderId="3" xfId="781" applyNumberFormat="1" applyFont="1" applyBorder="1" applyAlignment="1">
      <alignment horizontal="center" vertical="center" wrapText="1"/>
      <protection/>
    </xf>
    <xf numFmtId="0" fontId="8" fillId="0" borderId="0" xfId="781" applyFont="1" applyAlignment="1">
      <alignment/>
      <protection/>
    </xf>
    <xf numFmtId="2" fontId="1" fillId="0" borderId="0" xfId="781" applyNumberFormat="1" applyFont="1" applyAlignment="1">
      <alignment wrapText="1"/>
      <protection/>
    </xf>
    <xf numFmtId="0" fontId="1" fillId="0" borderId="0" xfId="781" applyFont="1" applyAlignment="1">
      <alignment/>
      <protection/>
    </xf>
    <xf numFmtId="0" fontId="48" fillId="0" borderId="0" xfId="803" applyFont="1" applyFill="1" applyAlignment="1">
      <alignment horizontal="center"/>
      <protection/>
    </xf>
    <xf numFmtId="3" fontId="8" fillId="0" borderId="0" xfId="781" applyNumberFormat="1" applyFont="1" applyAlignment="1">
      <alignment horizontal="center"/>
      <protection/>
    </xf>
    <xf numFmtId="0" fontId="8" fillId="0" borderId="3" xfId="780" applyFont="1" applyBorder="1" applyAlignment="1">
      <alignment horizontal="center" vertical="center"/>
      <protection/>
    </xf>
    <xf numFmtId="49" fontId="8" fillId="0" borderId="3" xfId="781" applyNumberFormat="1" applyFont="1" applyBorder="1" applyAlignment="1">
      <alignment horizontal="center" vertical="center" wrapText="1"/>
      <protection/>
    </xf>
    <xf numFmtId="0" fontId="8" fillId="0" borderId="3" xfId="0" applyFont="1" applyBorder="1" applyAlignment="1">
      <alignment horizontal="left" vertical="center" wrapText="1"/>
    </xf>
    <xf numFmtId="3" fontId="8" fillId="0" borderId="3" xfId="780" applyNumberFormat="1" applyFont="1" applyBorder="1" applyAlignment="1">
      <alignment horizontal="center" vertical="center"/>
      <protection/>
    </xf>
    <xf numFmtId="3" fontId="46" fillId="0" borderId="0" xfId="724" applyNumberFormat="1" applyFont="1" applyBorder="1" applyAlignment="1">
      <alignment horizontal="center" vertical="center" wrapText="1"/>
      <protection/>
    </xf>
    <xf numFmtId="172" fontId="6" fillId="0" borderId="0" xfId="803" applyNumberFormat="1" applyFont="1" applyFill="1">
      <alignment/>
      <protection/>
    </xf>
    <xf numFmtId="0" fontId="43" fillId="0" borderId="3" xfId="803" applyFont="1" applyFill="1" applyBorder="1" applyAlignment="1">
      <alignment horizontal="center"/>
      <protection/>
    </xf>
    <xf numFmtId="0" fontId="7" fillId="0" borderId="3" xfId="803" applyFont="1" applyFill="1" applyBorder="1" applyAlignment="1">
      <alignment horizontal="center" vertical="center" wrapText="1"/>
      <protection/>
    </xf>
    <xf numFmtId="0" fontId="2" fillId="0" borderId="3" xfId="803" applyFont="1" applyFill="1" applyBorder="1" applyAlignment="1">
      <alignment horizontal="left" vertical="center" wrapText="1"/>
      <protection/>
    </xf>
    <xf numFmtId="14" fontId="41" fillId="0" borderId="3" xfId="724" applyNumberFormat="1" applyFont="1" applyBorder="1" applyAlignment="1">
      <alignment horizontal="center" vertical="center" wrapText="1"/>
      <protection/>
    </xf>
    <xf numFmtId="0" fontId="41" fillId="0" borderId="3" xfId="803" applyFont="1" applyFill="1" applyBorder="1" applyAlignment="1">
      <alignment horizontal="center" vertical="center" wrapText="1"/>
      <protection/>
    </xf>
    <xf numFmtId="172" fontId="7" fillId="0" borderId="3" xfId="724" applyNumberFormat="1" applyFont="1" applyBorder="1" applyAlignment="1">
      <alignment horizontal="center" vertical="center" wrapText="1"/>
      <protection/>
    </xf>
    <xf numFmtId="0" fontId="54" fillId="0" borderId="20" xfId="803" applyFont="1" applyFill="1" applyBorder="1" applyAlignment="1">
      <alignment horizontal="center" vertical="center" wrapText="1"/>
      <protection/>
    </xf>
    <xf numFmtId="0" fontId="2" fillId="0" borderId="21" xfId="803" applyFont="1" applyFill="1" applyBorder="1" applyAlignment="1">
      <alignment horizontal="left" vertical="center" wrapText="1"/>
      <protection/>
    </xf>
    <xf numFmtId="173" fontId="7" fillId="0" borderId="3" xfId="803" applyNumberFormat="1" applyFont="1" applyFill="1" applyBorder="1" applyAlignment="1">
      <alignment horizontal="center" vertical="center"/>
      <protection/>
    </xf>
    <xf numFmtId="0" fontId="52" fillId="0" borderId="3" xfId="802" applyFont="1" applyBorder="1" applyAlignment="1">
      <alignment vertical="center" wrapText="1"/>
      <protection/>
    </xf>
    <xf numFmtId="0" fontId="59" fillId="0" borderId="3" xfId="803" applyFont="1" applyFill="1" applyBorder="1" applyAlignment="1">
      <alignment horizontal="center"/>
      <protection/>
    </xf>
    <xf numFmtId="0" fontId="8" fillId="0" borderId="3" xfId="0" applyFont="1" applyBorder="1" applyAlignment="1">
      <alignment vertical="center" wrapText="1"/>
    </xf>
    <xf numFmtId="0" fontId="51" fillId="0" borderId="3" xfId="0" applyFont="1" applyBorder="1" applyAlignment="1">
      <alignment horizontal="center" vertical="center"/>
    </xf>
    <xf numFmtId="0" fontId="51" fillId="0" borderId="3" xfId="780" applyFont="1" applyBorder="1" applyAlignment="1">
      <alignment horizontal="center" vertical="center"/>
      <protection/>
    </xf>
    <xf numFmtId="0" fontId="51" fillId="0" borderId="3" xfId="0" applyFont="1" applyBorder="1" applyAlignment="1">
      <alignment horizontal="center" vertical="center" wrapText="1"/>
    </xf>
    <xf numFmtId="0" fontId="51" fillId="0" borderId="3" xfId="780" applyFont="1" applyBorder="1" applyAlignment="1">
      <alignment horizontal="center" vertical="center" wrapText="1"/>
      <protection/>
    </xf>
    <xf numFmtId="0" fontId="1" fillId="0" borderId="3" xfId="781" applyFont="1" applyBorder="1" applyAlignment="1">
      <alignment horizontal="center" vertical="center"/>
      <protection/>
    </xf>
    <xf numFmtId="2" fontId="3" fillId="0" borderId="3" xfId="781" applyNumberFormat="1" applyFont="1" applyBorder="1" applyAlignment="1">
      <alignment horizontal="center" vertical="center" wrapText="1"/>
      <protection/>
    </xf>
    <xf numFmtId="3" fontId="3" fillId="0" borderId="3" xfId="781" applyNumberFormat="1" applyFont="1" applyBorder="1" applyAlignment="1">
      <alignment horizontal="center" vertical="center" wrapText="1"/>
      <protection/>
    </xf>
    <xf numFmtId="1" fontId="8" fillId="0" borderId="3" xfId="0" applyNumberFormat="1" applyFont="1" applyBorder="1" applyAlignment="1">
      <alignment horizontal="center" vertical="center"/>
    </xf>
    <xf numFmtId="0" fontId="2" fillId="0" borderId="22" xfId="803" applyFont="1" applyFill="1" applyBorder="1" applyAlignment="1">
      <alignment horizontal="left" vertical="center" wrapText="1"/>
      <protection/>
    </xf>
    <xf numFmtId="172" fontId="50" fillId="0" borderId="0" xfId="803" applyNumberFormat="1" applyFont="1" applyFill="1" applyAlignment="1">
      <alignment horizontal="center" vertical="center"/>
      <protection/>
    </xf>
    <xf numFmtId="173" fontId="2" fillId="0" borderId="0" xfId="803" applyNumberFormat="1" applyFont="1" applyFill="1" applyAlignment="1">
      <alignment vertical="center" wrapText="1"/>
      <protection/>
    </xf>
    <xf numFmtId="0" fontId="6" fillId="0" borderId="0" xfId="803" applyFont="1" applyFill="1" applyBorder="1">
      <alignment/>
      <protection/>
    </xf>
    <xf numFmtId="3" fontId="7" fillId="0" borderId="20" xfId="803" applyNumberFormat="1" applyFont="1" applyFill="1" applyBorder="1" applyAlignment="1">
      <alignment horizontal="center" vertical="center"/>
      <protection/>
    </xf>
    <xf numFmtId="3" fontId="7" fillId="0" borderId="20" xfId="803" applyNumberFormat="1" applyFont="1" applyFill="1" applyBorder="1" applyAlignment="1">
      <alignment horizontal="center" vertical="center" wrapText="1"/>
      <protection/>
    </xf>
    <xf numFmtId="173" fontId="7" fillId="0" borderId="20" xfId="724" applyNumberFormat="1" applyFont="1" applyBorder="1" applyAlignment="1">
      <alignment horizontal="center" vertical="center" wrapText="1"/>
      <protection/>
    </xf>
    <xf numFmtId="3" fontId="7" fillId="12" borderId="20" xfId="803" applyNumberFormat="1" applyFont="1" applyFill="1" applyBorder="1" applyAlignment="1">
      <alignment horizontal="center" vertical="center"/>
      <protection/>
    </xf>
    <xf numFmtId="172" fontId="7" fillId="0" borderId="20" xfId="724" applyNumberFormat="1" applyFont="1" applyBorder="1" applyAlignment="1">
      <alignment horizontal="center" vertical="center" wrapText="1"/>
      <protection/>
    </xf>
    <xf numFmtId="0" fontId="41" fillId="0" borderId="3" xfId="803" applyFont="1" applyFill="1" applyBorder="1" applyAlignment="1">
      <alignment horizontal="center" vertical="center" wrapText="1"/>
      <protection/>
    </xf>
    <xf numFmtId="173" fontId="41" fillId="0" borderId="3" xfId="803" applyNumberFormat="1" applyFont="1" applyFill="1" applyBorder="1" applyAlignment="1">
      <alignment horizontal="center" vertical="center"/>
      <protection/>
    </xf>
    <xf numFmtId="0" fontId="51" fillId="0" borderId="3" xfId="802" applyFont="1" applyBorder="1" applyAlignment="1">
      <alignment vertical="center" wrapText="1"/>
      <protection/>
    </xf>
    <xf numFmtId="0" fontId="55" fillId="0" borderId="3" xfId="803" applyFont="1" applyFill="1" applyBorder="1" applyAlignment="1">
      <alignment horizontal="center" vertical="center" wrapText="1"/>
      <protection/>
    </xf>
    <xf numFmtId="3" fontId="8" fillId="0" borderId="3" xfId="0" applyNumberFormat="1" applyFont="1" applyBorder="1" applyAlignment="1">
      <alignment horizontal="center" vertical="center"/>
    </xf>
    <xf numFmtId="172" fontId="7" fillId="0" borderId="23" xfId="724" applyNumberFormat="1" applyFont="1" applyBorder="1" applyAlignment="1">
      <alignment horizontal="center" vertical="center" wrapText="1"/>
      <protection/>
    </xf>
    <xf numFmtId="173" fontId="7" fillId="0" borderId="23" xfId="724" applyNumberFormat="1" applyFont="1" applyBorder="1" applyAlignment="1">
      <alignment horizontal="center" vertical="center" wrapText="1"/>
      <protection/>
    </xf>
    <xf numFmtId="3" fontId="8" fillId="0" borderId="23" xfId="780" applyNumberFormat="1" applyFont="1" applyBorder="1" applyAlignment="1">
      <alignment horizontal="center" vertical="center"/>
      <protection/>
    </xf>
    <xf numFmtId="173" fontId="6" fillId="0" borderId="0" xfId="803" applyNumberFormat="1" applyFont="1" applyFill="1" applyAlignment="1">
      <alignment horizontal="center" vertical="center"/>
      <protection/>
    </xf>
    <xf numFmtId="172" fontId="2" fillId="0" borderId="0" xfId="803" applyNumberFormat="1" applyFont="1" applyFill="1">
      <alignment/>
      <protection/>
    </xf>
    <xf numFmtId="173" fontId="2" fillId="0" borderId="0" xfId="803" applyNumberFormat="1" applyFont="1" applyFill="1" applyAlignment="1">
      <alignment vertical="center"/>
      <protection/>
    </xf>
    <xf numFmtId="0" fontId="44" fillId="0" borderId="0" xfId="803" applyFont="1" applyFill="1" applyAlignment="1">
      <alignment horizontal="center"/>
      <protection/>
    </xf>
    <xf numFmtId="0" fontId="45" fillId="0" borderId="0" xfId="803" applyFont="1" applyFill="1" applyAlignment="1">
      <alignment horizontal="center"/>
      <protection/>
    </xf>
    <xf numFmtId="0" fontId="47" fillId="0" borderId="0" xfId="803" applyFont="1" applyFill="1" applyAlignment="1">
      <alignment horizontal="center"/>
      <protection/>
    </xf>
    <xf numFmtId="0" fontId="48" fillId="0" borderId="0" xfId="803" applyFont="1" applyFill="1" applyAlignment="1">
      <alignment horizontal="center"/>
      <protection/>
    </xf>
    <xf numFmtId="0" fontId="57" fillId="0" borderId="0" xfId="781" applyFont="1" applyAlignment="1">
      <alignment horizontal="center" vertical="center" wrapText="1"/>
      <protection/>
    </xf>
    <xf numFmtId="0" fontId="8" fillId="0" borderId="3" xfId="781" applyFont="1" applyBorder="1" applyAlignment="1">
      <alignment horizontal="center"/>
      <protection/>
    </xf>
    <xf numFmtId="2" fontId="8" fillId="0" borderId="3" xfId="781" applyNumberFormat="1" applyFont="1" applyBorder="1" applyAlignment="1">
      <alignment horizontal="center" vertical="center" wrapText="1"/>
      <protection/>
    </xf>
    <xf numFmtId="0" fontId="8" fillId="0" borderId="3" xfId="781" applyFont="1" applyBorder="1" applyAlignment="1">
      <alignment horizontal="center" vertical="center" wrapText="1"/>
      <protection/>
    </xf>
    <xf numFmtId="0" fontId="8" fillId="0" borderId="3" xfId="781" applyNumberFormat="1" applyFont="1" applyBorder="1" applyAlignment="1">
      <alignment horizontal="center" vertical="center" wrapText="1"/>
      <protection/>
    </xf>
    <xf numFmtId="0" fontId="58" fillId="0" borderId="0" xfId="781" applyFont="1" applyAlignment="1">
      <alignment horizontal="center" vertical="center" wrapText="1"/>
      <protection/>
    </xf>
    <xf numFmtId="0" fontId="41" fillId="0" borderId="0" xfId="803" applyFont="1" applyFill="1" applyAlignment="1">
      <alignment horizontal="center"/>
      <protection/>
    </xf>
    <xf numFmtId="0" fontId="42" fillId="0" borderId="0" xfId="803" applyFont="1" applyFill="1" applyAlignment="1">
      <alignment horizontal="center"/>
      <protection/>
    </xf>
    <xf numFmtId="0" fontId="56" fillId="0" borderId="0" xfId="803" applyFont="1" applyFill="1" applyBorder="1" applyAlignment="1">
      <alignment horizontal="center" vertical="center" wrapText="1"/>
      <protection/>
    </xf>
    <xf numFmtId="0" fontId="44" fillId="0" borderId="0" xfId="803" applyFont="1" applyFill="1" applyAlignment="1">
      <alignment horizontal="center" wrapText="1"/>
      <protection/>
    </xf>
    <xf numFmtId="0" fontId="43" fillId="0" borderId="3" xfId="803" applyFont="1" applyFill="1" applyBorder="1" applyAlignment="1">
      <alignment horizontal="center"/>
      <protection/>
    </xf>
    <xf numFmtId="2" fontId="49" fillId="0" borderId="3" xfId="803" applyNumberFormat="1" applyFont="1" applyFill="1" applyBorder="1" applyAlignment="1">
      <alignment horizontal="center" vertical="center" wrapText="1"/>
      <protection/>
    </xf>
    <xf numFmtId="0" fontId="49" fillId="0" borderId="3" xfId="803" applyFont="1" applyFill="1" applyBorder="1" applyAlignment="1">
      <alignment horizontal="center" vertical="center" wrapText="1"/>
      <protection/>
    </xf>
    <xf numFmtId="14" fontId="2" fillId="0" borderId="3" xfId="724" applyNumberFormat="1" applyFont="1" applyBorder="1" applyAlignment="1">
      <alignment horizontal="center" vertical="center" wrapText="1"/>
      <protection/>
    </xf>
  </cellXfs>
  <cellStyles count="845">
    <cellStyle name="Normal" xfId="0"/>
    <cellStyle name=" 1" xfId="15"/>
    <cellStyle name=" 1 2" xfId="16"/>
    <cellStyle name="20% - Accent1" xfId="17"/>
    <cellStyle name="20% - Accent1 2" xfId="18"/>
    <cellStyle name="20% - Accent1 2 2" xfId="19"/>
    <cellStyle name="20% - Accent1 3" xfId="20"/>
    <cellStyle name="20% - Accent1 4" xfId="21"/>
    <cellStyle name="20% - Accent1 5" xfId="22"/>
    <cellStyle name="20% - Accent1_П_1" xfId="23"/>
    <cellStyle name="20% - Accent2" xfId="24"/>
    <cellStyle name="20% - Accent2 2" xfId="25"/>
    <cellStyle name="20% - Accent2 2 2" xfId="26"/>
    <cellStyle name="20% - Accent2 3" xfId="27"/>
    <cellStyle name="20% - Accent2 4" xfId="28"/>
    <cellStyle name="20% - Accent2 5" xfId="29"/>
    <cellStyle name="20% - Accent2_П_1" xfId="30"/>
    <cellStyle name="20% - Accent3" xfId="31"/>
    <cellStyle name="20% - Accent3 2" xfId="32"/>
    <cellStyle name="20% - Accent3 2 2" xfId="33"/>
    <cellStyle name="20% - Accent3 3" xfId="34"/>
    <cellStyle name="20% - Accent3 4" xfId="35"/>
    <cellStyle name="20% - Accent3 5" xfId="36"/>
    <cellStyle name="20% - Accent3_П_1" xfId="37"/>
    <cellStyle name="20% - Accent4" xfId="38"/>
    <cellStyle name="20% - Accent4 2" xfId="39"/>
    <cellStyle name="20% - Accent4 2 2" xfId="40"/>
    <cellStyle name="20% - Accent4 3" xfId="41"/>
    <cellStyle name="20% - Accent4 4" xfId="42"/>
    <cellStyle name="20% - Accent4 5" xfId="43"/>
    <cellStyle name="20% - Accent4_П_1" xfId="44"/>
    <cellStyle name="20% - Accent5" xfId="45"/>
    <cellStyle name="20% - Accent5 2" xfId="46"/>
    <cellStyle name="20% - Accent5 2 2" xfId="47"/>
    <cellStyle name="20% - Accent5 3" xfId="48"/>
    <cellStyle name="20% - Accent5 4" xfId="49"/>
    <cellStyle name="20% - Accent5 5" xfId="50"/>
    <cellStyle name="20% - Accent5_П_1" xfId="51"/>
    <cellStyle name="20% - Accent6" xfId="52"/>
    <cellStyle name="20% - Accent6 2" xfId="53"/>
    <cellStyle name="20% - Accent6 2 2" xfId="54"/>
    <cellStyle name="20% - Accent6 3" xfId="55"/>
    <cellStyle name="20% - Accent6 4" xfId="56"/>
    <cellStyle name="20% - Accent6 5" xfId="57"/>
    <cellStyle name="20% - Accent6_П_1" xfId="58"/>
    <cellStyle name="20% - Акцент1" xfId="59"/>
    <cellStyle name="20% — акцент1" xfId="60"/>
    <cellStyle name="20% - Акцент1 2" xfId="61"/>
    <cellStyle name="20% — акцент1 2" xfId="62"/>
    <cellStyle name="20% - Акцент1 2 2" xfId="63"/>
    <cellStyle name="20% — акцент1 2 2" xfId="64"/>
    <cellStyle name="20% - Акцент1 2 3" xfId="65"/>
    <cellStyle name="20% — акцент1 2 3" xfId="66"/>
    <cellStyle name="20% - Акцент1 3" xfId="67"/>
    <cellStyle name="20% — акцент1 3" xfId="68"/>
    <cellStyle name="20% - Акцент1 3 2" xfId="69"/>
    <cellStyle name="20% — акцент1 3 2" xfId="70"/>
    <cellStyle name="20% - Акцент1 3 3" xfId="71"/>
    <cellStyle name="20% — акцент1 3 3" xfId="72"/>
    <cellStyle name="20% - Акцент1 4" xfId="73"/>
    <cellStyle name="20% — акцент1 4" xfId="74"/>
    <cellStyle name="20% - Акцент1 4 2" xfId="75"/>
    <cellStyle name="20% - Акцент1 4 3" xfId="76"/>
    <cellStyle name="20% - Акцент1 5" xfId="77"/>
    <cellStyle name="20% — акцент1 5" xfId="78"/>
    <cellStyle name="20% - Акцент1 5 2" xfId="79"/>
    <cellStyle name="20% - Акцент1 6" xfId="80"/>
    <cellStyle name="20% - Акцент1 7" xfId="81"/>
    <cellStyle name="20% - Акцент1_16 " xfId="82"/>
    <cellStyle name="20% - Акцент2" xfId="83"/>
    <cellStyle name="20% — акцент2" xfId="84"/>
    <cellStyle name="20% - Акцент2 2" xfId="85"/>
    <cellStyle name="20% — акцент2 2" xfId="86"/>
    <cellStyle name="20% - Акцент2 2 2" xfId="87"/>
    <cellStyle name="20% — акцент2 2 2" xfId="88"/>
    <cellStyle name="20% - Акцент2 2 3" xfId="89"/>
    <cellStyle name="20% — акцент2 2 3" xfId="90"/>
    <cellStyle name="20% - Акцент2 3" xfId="91"/>
    <cellStyle name="20% — акцент2 3" xfId="92"/>
    <cellStyle name="20% - Акцент2 3 2" xfId="93"/>
    <cellStyle name="20% — акцент2 3 2" xfId="94"/>
    <cellStyle name="20% - Акцент2 3 3" xfId="95"/>
    <cellStyle name="20% — акцент2 3 3" xfId="96"/>
    <cellStyle name="20% - Акцент2 4" xfId="97"/>
    <cellStyle name="20% — акцент2 4" xfId="98"/>
    <cellStyle name="20% - Акцент2 4 2" xfId="99"/>
    <cellStyle name="20% - Акцент2 4 3" xfId="100"/>
    <cellStyle name="20% - Акцент2 5" xfId="101"/>
    <cellStyle name="20% — акцент2 5" xfId="102"/>
    <cellStyle name="20% - Акцент2 5 2" xfId="103"/>
    <cellStyle name="20% - Акцент2 6" xfId="104"/>
    <cellStyle name="20% - Акцент2 7" xfId="105"/>
    <cellStyle name="20% - Акцент2_16 " xfId="106"/>
    <cellStyle name="20% - Акцент3" xfId="107"/>
    <cellStyle name="20% — акцент3" xfId="108"/>
    <cellStyle name="20% - Акцент3 2" xfId="109"/>
    <cellStyle name="20% — акцент3 2" xfId="110"/>
    <cellStyle name="20% - Акцент3 2 2" xfId="111"/>
    <cellStyle name="20% — акцент3 2 2" xfId="112"/>
    <cellStyle name="20% - Акцент3 2 3" xfId="113"/>
    <cellStyle name="20% — акцент3 2 3" xfId="114"/>
    <cellStyle name="20% - Акцент3 3" xfId="115"/>
    <cellStyle name="20% — акцент3 3" xfId="116"/>
    <cellStyle name="20% - Акцент3 3 2" xfId="117"/>
    <cellStyle name="20% — акцент3 3 2" xfId="118"/>
    <cellStyle name="20% - Акцент3 3 3" xfId="119"/>
    <cellStyle name="20% — акцент3 3 3" xfId="120"/>
    <cellStyle name="20% - Акцент3 4" xfId="121"/>
    <cellStyle name="20% — акцент3 4" xfId="122"/>
    <cellStyle name="20% - Акцент3 4 2" xfId="123"/>
    <cellStyle name="20% - Акцент3 4 3" xfId="124"/>
    <cellStyle name="20% - Акцент3 5" xfId="125"/>
    <cellStyle name="20% — акцент3 5" xfId="126"/>
    <cellStyle name="20% - Акцент3 5 2" xfId="127"/>
    <cellStyle name="20% - Акцент3 6" xfId="128"/>
    <cellStyle name="20% - Акцент3 7" xfId="129"/>
    <cellStyle name="20% - Акцент3_16 " xfId="130"/>
    <cellStyle name="20% - Акцент4" xfId="131"/>
    <cellStyle name="20% — акцент4" xfId="132"/>
    <cellStyle name="20% - Акцент4 2" xfId="133"/>
    <cellStyle name="20% — акцент4 2" xfId="134"/>
    <cellStyle name="20% - Акцент4 2 2" xfId="135"/>
    <cellStyle name="20% — акцент4 2 2" xfId="136"/>
    <cellStyle name="20% - Акцент4 2 3" xfId="137"/>
    <cellStyle name="20% — акцент4 2 3" xfId="138"/>
    <cellStyle name="20% - Акцент4 3" xfId="139"/>
    <cellStyle name="20% — акцент4 3" xfId="140"/>
    <cellStyle name="20% - Акцент4 3 2" xfId="141"/>
    <cellStyle name="20% — акцент4 3 2" xfId="142"/>
    <cellStyle name="20% - Акцент4 3 3" xfId="143"/>
    <cellStyle name="20% — акцент4 3 3" xfId="144"/>
    <cellStyle name="20% - Акцент4 4" xfId="145"/>
    <cellStyle name="20% — акцент4 4" xfId="146"/>
    <cellStyle name="20% - Акцент4 4 2" xfId="147"/>
    <cellStyle name="20% - Акцент4 4 3" xfId="148"/>
    <cellStyle name="20% - Акцент4 5" xfId="149"/>
    <cellStyle name="20% — акцент4 5" xfId="150"/>
    <cellStyle name="20% - Акцент4 5 2" xfId="151"/>
    <cellStyle name="20% - Акцент4 6" xfId="152"/>
    <cellStyle name="20% - Акцент4 7" xfId="153"/>
    <cellStyle name="20% - Акцент4_16 " xfId="154"/>
    <cellStyle name="20% - Акцент5" xfId="155"/>
    <cellStyle name="20% — акцент5" xfId="156"/>
    <cellStyle name="20% - Акцент5 2" xfId="157"/>
    <cellStyle name="20% — акцент5 2" xfId="158"/>
    <cellStyle name="20% - Акцент5 2 2" xfId="159"/>
    <cellStyle name="20% — акцент5 2 2" xfId="160"/>
    <cellStyle name="20% - Акцент5 2 3" xfId="161"/>
    <cellStyle name="20% — акцент5 2 3" xfId="162"/>
    <cellStyle name="20% - Акцент5 3" xfId="163"/>
    <cellStyle name="20% — акцент5 3" xfId="164"/>
    <cellStyle name="20% - Акцент5 3 2" xfId="165"/>
    <cellStyle name="20% - Акцент5 3 3" xfId="166"/>
    <cellStyle name="20% - Акцент5 4" xfId="167"/>
    <cellStyle name="20% — акцент5 4" xfId="168"/>
    <cellStyle name="20% - Акцент5 4 2" xfId="169"/>
    <cellStyle name="20% - Акцент5 5" xfId="170"/>
    <cellStyle name="20% - Акцент5 5 2" xfId="171"/>
    <cellStyle name="20% - Акцент5 6" xfId="172"/>
    <cellStyle name="20% - Акцент5 7" xfId="173"/>
    <cellStyle name="20% - Акцент6" xfId="174"/>
    <cellStyle name="20% — акцент6" xfId="175"/>
    <cellStyle name="20% - Акцент6 2" xfId="176"/>
    <cellStyle name="20% — акцент6 2" xfId="177"/>
    <cellStyle name="20% - Акцент6 2 2" xfId="178"/>
    <cellStyle name="20% — акцент6 2 2" xfId="179"/>
    <cellStyle name="20% - Акцент6 2 3" xfId="180"/>
    <cellStyle name="20% — акцент6 2 3" xfId="181"/>
    <cellStyle name="20% - Акцент6 3" xfId="182"/>
    <cellStyle name="20% — акцент6 3" xfId="183"/>
    <cellStyle name="20% - Акцент6 3 2" xfId="184"/>
    <cellStyle name="20% — акцент6 3 2" xfId="185"/>
    <cellStyle name="20% - Акцент6 3 3" xfId="186"/>
    <cellStyle name="20% — акцент6 3 3" xfId="187"/>
    <cellStyle name="20% - Акцент6 4" xfId="188"/>
    <cellStyle name="20% — акцент6 4" xfId="189"/>
    <cellStyle name="20% - Акцент6 4 2" xfId="190"/>
    <cellStyle name="20% - Акцент6 4 3" xfId="191"/>
    <cellStyle name="20% - Акцент6 5" xfId="192"/>
    <cellStyle name="20% — акцент6 5" xfId="193"/>
    <cellStyle name="20% - Акцент6 5 2" xfId="194"/>
    <cellStyle name="20% - Акцент6 6" xfId="195"/>
    <cellStyle name="20% - Акцент6 7" xfId="196"/>
    <cellStyle name="20% - Акцент6_16 " xfId="197"/>
    <cellStyle name="20% – Акцентування1" xfId="198"/>
    <cellStyle name="20% – Акцентування1 2" xfId="199"/>
    <cellStyle name="20% – Акцентування1 2 2" xfId="200"/>
    <cellStyle name="20% – Акцентування1 3" xfId="201"/>
    <cellStyle name="20% – Акцентування1_П_1" xfId="202"/>
    <cellStyle name="20% – Акцентування2" xfId="203"/>
    <cellStyle name="20% – Акцентування2 2" xfId="204"/>
    <cellStyle name="20% – Акцентування2 2 2" xfId="205"/>
    <cellStyle name="20% – Акцентування2 3" xfId="206"/>
    <cellStyle name="20% – Акцентування2_П_1" xfId="207"/>
    <cellStyle name="20% – Акцентування3" xfId="208"/>
    <cellStyle name="20% – Акцентування3 2" xfId="209"/>
    <cellStyle name="20% – Акцентування3 2 2" xfId="210"/>
    <cellStyle name="20% – Акцентування3 3" xfId="211"/>
    <cellStyle name="20% – Акцентування3_П_1" xfId="212"/>
    <cellStyle name="20% – Акцентування4" xfId="213"/>
    <cellStyle name="20% – Акцентування4 2" xfId="214"/>
    <cellStyle name="20% – Акцентування4 2 2" xfId="215"/>
    <cellStyle name="20% – Акцентування4 3" xfId="216"/>
    <cellStyle name="20% – Акцентування4_П_1" xfId="217"/>
    <cellStyle name="20% – Акцентування5" xfId="218"/>
    <cellStyle name="20% – Акцентування5 2" xfId="219"/>
    <cellStyle name="20% – Акцентування5 2 2" xfId="220"/>
    <cellStyle name="20% – Акцентування5 3" xfId="221"/>
    <cellStyle name="20% – Акцентування5_П_1" xfId="222"/>
    <cellStyle name="20% – Акцентування6" xfId="223"/>
    <cellStyle name="20% – Акцентування6 2" xfId="224"/>
    <cellStyle name="20% – Акцентування6 2 2" xfId="225"/>
    <cellStyle name="20% – Акцентування6 3" xfId="226"/>
    <cellStyle name="20% – Акцентування6_П_1" xfId="227"/>
    <cellStyle name="40% - Accent1" xfId="228"/>
    <cellStyle name="40% - Accent1 2" xfId="229"/>
    <cellStyle name="40% - Accent1 2 2" xfId="230"/>
    <cellStyle name="40% - Accent1 3" xfId="231"/>
    <cellStyle name="40% - Accent1 4" xfId="232"/>
    <cellStyle name="40% - Accent1_П_1" xfId="233"/>
    <cellStyle name="40% - Accent2" xfId="234"/>
    <cellStyle name="40% - Accent2 2" xfId="235"/>
    <cellStyle name="40% - Accent2 2 2" xfId="236"/>
    <cellStyle name="40% - Accent2 3" xfId="237"/>
    <cellStyle name="40% - Accent2 4" xfId="238"/>
    <cellStyle name="40% - Accent2 5" xfId="239"/>
    <cellStyle name="40% - Accent2_П_1" xfId="240"/>
    <cellStyle name="40% - Accent3" xfId="241"/>
    <cellStyle name="40% - Accent3 2" xfId="242"/>
    <cellStyle name="40% - Accent3 2 2" xfId="243"/>
    <cellStyle name="40% - Accent3 3" xfId="244"/>
    <cellStyle name="40% - Accent3 4" xfId="245"/>
    <cellStyle name="40% - Accent3 5" xfId="246"/>
    <cellStyle name="40% - Accent3_П_1" xfId="247"/>
    <cellStyle name="40% - Accent4" xfId="248"/>
    <cellStyle name="40% - Accent4 2" xfId="249"/>
    <cellStyle name="40% - Accent4 2 2" xfId="250"/>
    <cellStyle name="40% - Accent4 3" xfId="251"/>
    <cellStyle name="40% - Accent4 4" xfId="252"/>
    <cellStyle name="40% - Accent4 5" xfId="253"/>
    <cellStyle name="40% - Accent4_П_1" xfId="254"/>
    <cellStyle name="40% - Accent5" xfId="255"/>
    <cellStyle name="40% - Accent5 2" xfId="256"/>
    <cellStyle name="40% - Accent5 2 2" xfId="257"/>
    <cellStyle name="40% - Accent5 3" xfId="258"/>
    <cellStyle name="40% - Accent5 4" xfId="259"/>
    <cellStyle name="40% - Accent5_П_1" xfId="260"/>
    <cellStyle name="40% - Accent6" xfId="261"/>
    <cellStyle name="40% - Accent6 2" xfId="262"/>
    <cellStyle name="40% - Accent6 2 2" xfId="263"/>
    <cellStyle name="40% - Accent6 3" xfId="264"/>
    <cellStyle name="40% - Accent6 4" xfId="265"/>
    <cellStyle name="40% - Accent6 5" xfId="266"/>
    <cellStyle name="40% - Accent6_П_1" xfId="267"/>
    <cellStyle name="40% - Акцент1" xfId="268"/>
    <cellStyle name="40% — акцент1" xfId="269"/>
    <cellStyle name="40% - Акцент1 2" xfId="270"/>
    <cellStyle name="40% — акцент1 2" xfId="271"/>
    <cellStyle name="40% - Акцент1 2 2" xfId="272"/>
    <cellStyle name="40% — акцент1 2 2" xfId="273"/>
    <cellStyle name="40% - Акцент1 2 3" xfId="274"/>
    <cellStyle name="40% — акцент1 2 3" xfId="275"/>
    <cellStyle name="40% - Акцент1 3" xfId="276"/>
    <cellStyle name="40% — акцент1 3" xfId="277"/>
    <cellStyle name="40% - Акцент1 3 2" xfId="278"/>
    <cellStyle name="40% — акцент1 3 2" xfId="279"/>
    <cellStyle name="40% - Акцент1 3 3" xfId="280"/>
    <cellStyle name="40% — акцент1 3 3" xfId="281"/>
    <cellStyle name="40% - Акцент1 4" xfId="282"/>
    <cellStyle name="40% — акцент1 4" xfId="283"/>
    <cellStyle name="40% - Акцент1 4 2" xfId="284"/>
    <cellStyle name="40% - Акцент1 4 3" xfId="285"/>
    <cellStyle name="40% - Акцент1 5" xfId="286"/>
    <cellStyle name="40% — акцент1 5" xfId="287"/>
    <cellStyle name="40% - Акцент1 5 2" xfId="288"/>
    <cellStyle name="40% - Акцент1 6" xfId="289"/>
    <cellStyle name="40% - Акцент1 7" xfId="290"/>
    <cellStyle name="40% - Акцент1_16 " xfId="291"/>
    <cellStyle name="40% - Акцент2" xfId="292"/>
    <cellStyle name="40% — акцент2" xfId="293"/>
    <cellStyle name="40% - Акцент2 2" xfId="294"/>
    <cellStyle name="40% — акцент2 2" xfId="295"/>
    <cellStyle name="40% - Акцент2 2 2" xfId="296"/>
    <cellStyle name="40% — акцент2 2 2" xfId="297"/>
    <cellStyle name="40% - Акцент2 2 3" xfId="298"/>
    <cellStyle name="40% — акцент2 2 3" xfId="299"/>
    <cellStyle name="40% - Акцент2 3" xfId="300"/>
    <cellStyle name="40% — акцент2 3" xfId="301"/>
    <cellStyle name="40% - Акцент2 3 2" xfId="302"/>
    <cellStyle name="40% - Акцент2 3 3" xfId="303"/>
    <cellStyle name="40% - Акцент2 4" xfId="304"/>
    <cellStyle name="40% — акцент2 4" xfId="305"/>
    <cellStyle name="40% - Акцент2 4 2" xfId="306"/>
    <cellStyle name="40% - Акцент2 5" xfId="307"/>
    <cellStyle name="40% - Акцент2 5 2" xfId="308"/>
    <cellStyle name="40% - Акцент2 6" xfId="309"/>
    <cellStyle name="40% - Акцент2 7" xfId="310"/>
    <cellStyle name="40% - Акцент3" xfId="311"/>
    <cellStyle name="40% — акцент3" xfId="312"/>
    <cellStyle name="40% - Акцент3 2" xfId="313"/>
    <cellStyle name="40% — акцент3 2" xfId="314"/>
    <cellStyle name="40% - Акцент3 2 2" xfId="315"/>
    <cellStyle name="40% — акцент3 2 2" xfId="316"/>
    <cellStyle name="40% - Акцент3 2 3" xfId="317"/>
    <cellStyle name="40% — акцент3 2 3" xfId="318"/>
    <cellStyle name="40% - Акцент3 3" xfId="319"/>
    <cellStyle name="40% — акцент3 3" xfId="320"/>
    <cellStyle name="40% - Акцент3 3 2" xfId="321"/>
    <cellStyle name="40% — акцент3 3 2" xfId="322"/>
    <cellStyle name="40% - Акцент3 3 3" xfId="323"/>
    <cellStyle name="40% — акцент3 3 3" xfId="324"/>
    <cellStyle name="40% - Акцент3 4" xfId="325"/>
    <cellStyle name="40% — акцент3 4" xfId="326"/>
    <cellStyle name="40% - Акцент3 4 2" xfId="327"/>
    <cellStyle name="40% - Акцент3 4 3" xfId="328"/>
    <cellStyle name="40% - Акцент3 5" xfId="329"/>
    <cellStyle name="40% — акцент3 5" xfId="330"/>
    <cellStyle name="40% - Акцент3 5 2" xfId="331"/>
    <cellStyle name="40% - Акцент3 6" xfId="332"/>
    <cellStyle name="40% - Акцент3 7" xfId="333"/>
    <cellStyle name="40% - Акцент3_16 " xfId="334"/>
    <cellStyle name="40% - Акцент4" xfId="335"/>
    <cellStyle name="40% — акцент4" xfId="336"/>
    <cellStyle name="40% - Акцент4 2" xfId="337"/>
    <cellStyle name="40% — акцент4 2" xfId="338"/>
    <cellStyle name="40% - Акцент4 2 2" xfId="339"/>
    <cellStyle name="40% — акцент4 2 2" xfId="340"/>
    <cellStyle name="40% - Акцент4 2 3" xfId="341"/>
    <cellStyle name="40% — акцент4 2 3" xfId="342"/>
    <cellStyle name="40% - Акцент4 3" xfId="343"/>
    <cellStyle name="40% — акцент4 3" xfId="344"/>
    <cellStyle name="40% - Акцент4 3 2" xfId="345"/>
    <cellStyle name="40% — акцент4 3 2" xfId="346"/>
    <cellStyle name="40% - Акцент4 3 3" xfId="347"/>
    <cellStyle name="40% — акцент4 3 3" xfId="348"/>
    <cellStyle name="40% - Акцент4 4" xfId="349"/>
    <cellStyle name="40% — акцент4 4" xfId="350"/>
    <cellStyle name="40% - Акцент4 4 2" xfId="351"/>
    <cellStyle name="40% - Акцент4 4 3" xfId="352"/>
    <cellStyle name="40% - Акцент4 5" xfId="353"/>
    <cellStyle name="40% — акцент4 5" xfId="354"/>
    <cellStyle name="40% - Акцент4 5 2" xfId="355"/>
    <cellStyle name="40% - Акцент4 6" xfId="356"/>
    <cellStyle name="40% - Акцент4 7" xfId="357"/>
    <cellStyle name="40% - Акцент4_16 " xfId="358"/>
    <cellStyle name="40% - Акцент5" xfId="359"/>
    <cellStyle name="40% — акцент5" xfId="360"/>
    <cellStyle name="40% - Акцент5 2" xfId="361"/>
    <cellStyle name="40% — акцент5 2" xfId="362"/>
    <cellStyle name="40% - Акцент5 2 2" xfId="363"/>
    <cellStyle name="40% — акцент5 2 2" xfId="364"/>
    <cellStyle name="40% - Акцент5 2 3" xfId="365"/>
    <cellStyle name="40% — акцент5 2 3" xfId="366"/>
    <cellStyle name="40% - Акцент5 3" xfId="367"/>
    <cellStyle name="40% — акцент5 3" xfId="368"/>
    <cellStyle name="40% - Акцент5 3 2" xfId="369"/>
    <cellStyle name="40% — акцент5 3 2" xfId="370"/>
    <cellStyle name="40% - Акцент5 3 3" xfId="371"/>
    <cellStyle name="40% — акцент5 3 3" xfId="372"/>
    <cellStyle name="40% - Акцент5 4" xfId="373"/>
    <cellStyle name="40% — акцент5 4" xfId="374"/>
    <cellStyle name="40% - Акцент5 4 2" xfId="375"/>
    <cellStyle name="40% - Акцент5 4 3" xfId="376"/>
    <cellStyle name="40% - Акцент5 5" xfId="377"/>
    <cellStyle name="40% — акцент5 5" xfId="378"/>
    <cellStyle name="40% - Акцент5 5 2" xfId="379"/>
    <cellStyle name="40% - Акцент5 6" xfId="380"/>
    <cellStyle name="40% - Акцент5 7" xfId="381"/>
    <cellStyle name="40% - Акцент5_16 " xfId="382"/>
    <cellStyle name="40% - Акцент6" xfId="383"/>
    <cellStyle name="40% — акцент6" xfId="384"/>
    <cellStyle name="40% - Акцент6 2" xfId="385"/>
    <cellStyle name="40% — акцент6 2" xfId="386"/>
    <cellStyle name="40% - Акцент6 2 2" xfId="387"/>
    <cellStyle name="40% — акцент6 2 2" xfId="388"/>
    <cellStyle name="40% - Акцент6 2 3" xfId="389"/>
    <cellStyle name="40% — акцент6 2 3" xfId="390"/>
    <cellStyle name="40% - Акцент6 3" xfId="391"/>
    <cellStyle name="40% — акцент6 3" xfId="392"/>
    <cellStyle name="40% - Акцент6 3 2" xfId="393"/>
    <cellStyle name="40% — акцент6 3 2" xfId="394"/>
    <cellStyle name="40% - Акцент6 3 3" xfId="395"/>
    <cellStyle name="40% — акцент6 3 3" xfId="396"/>
    <cellStyle name="40% - Акцент6 4" xfId="397"/>
    <cellStyle name="40% — акцент6 4" xfId="398"/>
    <cellStyle name="40% - Акцент6 4 2" xfId="399"/>
    <cellStyle name="40% - Акцент6 4 3" xfId="400"/>
    <cellStyle name="40% - Акцент6 5" xfId="401"/>
    <cellStyle name="40% — акцент6 5" xfId="402"/>
    <cellStyle name="40% - Акцент6 5 2" xfId="403"/>
    <cellStyle name="40% - Акцент6 6" xfId="404"/>
    <cellStyle name="40% - Акцент6 7" xfId="405"/>
    <cellStyle name="40% - Акцент6_16 " xfId="406"/>
    <cellStyle name="40% – Акцентування1" xfId="407"/>
    <cellStyle name="40% – Акцентування1 2" xfId="408"/>
    <cellStyle name="40% – Акцентування1 2 2" xfId="409"/>
    <cellStyle name="40% – Акцентування1 3" xfId="410"/>
    <cellStyle name="40% – Акцентування1_П_1" xfId="411"/>
    <cellStyle name="40% – Акцентування2" xfId="412"/>
    <cellStyle name="40% – Акцентування2 2" xfId="413"/>
    <cellStyle name="40% – Акцентування2 2 2" xfId="414"/>
    <cellStyle name="40% – Акцентування2 3" xfId="415"/>
    <cellStyle name="40% – Акцентування2_П_1" xfId="416"/>
    <cellStyle name="40% – Акцентування3" xfId="417"/>
    <cellStyle name="40% – Акцентування3 2" xfId="418"/>
    <cellStyle name="40% – Акцентування3 2 2" xfId="419"/>
    <cellStyle name="40% – Акцентування3 3" xfId="420"/>
    <cellStyle name="40% – Акцентування3_П_1" xfId="421"/>
    <cellStyle name="40% – Акцентування4" xfId="422"/>
    <cellStyle name="40% – Акцентування4 2" xfId="423"/>
    <cellStyle name="40% – Акцентування4 2 2" xfId="424"/>
    <cellStyle name="40% – Акцентування4 3" xfId="425"/>
    <cellStyle name="40% – Акцентування4_П_1" xfId="426"/>
    <cellStyle name="40% – Акцентування5" xfId="427"/>
    <cellStyle name="40% – Акцентування5 2" xfId="428"/>
    <cellStyle name="40% – Акцентування5 2 2" xfId="429"/>
    <cellStyle name="40% – Акцентування5 3" xfId="430"/>
    <cellStyle name="40% – Акцентування5_П_1" xfId="431"/>
    <cellStyle name="40% – Акцентування6" xfId="432"/>
    <cellStyle name="40% – Акцентування6 2" xfId="433"/>
    <cellStyle name="40% – Акцентування6 2 2" xfId="434"/>
    <cellStyle name="40% – Акцентування6 3" xfId="435"/>
    <cellStyle name="40% – Акцентування6_П_1" xfId="436"/>
    <cellStyle name="60% - Accent1" xfId="437"/>
    <cellStyle name="60% - Accent1 2" xfId="438"/>
    <cellStyle name="60% - Accent1 3" xfId="439"/>
    <cellStyle name="60% - Accent1 4" xfId="440"/>
    <cellStyle name="60% - Accent1_П_1" xfId="441"/>
    <cellStyle name="60% - Accent2" xfId="442"/>
    <cellStyle name="60% - Accent2 2" xfId="443"/>
    <cellStyle name="60% - Accent2 3" xfId="444"/>
    <cellStyle name="60% - Accent2 4" xfId="445"/>
    <cellStyle name="60% - Accent2_П_1" xfId="446"/>
    <cellStyle name="60% - Accent3" xfId="447"/>
    <cellStyle name="60% - Accent3 2" xfId="448"/>
    <cellStyle name="60% - Accent3 3" xfId="449"/>
    <cellStyle name="60% - Accent3 4" xfId="450"/>
    <cellStyle name="60% - Accent3_П_1" xfId="451"/>
    <cellStyle name="60% - Accent4" xfId="452"/>
    <cellStyle name="60% - Accent4 2" xfId="453"/>
    <cellStyle name="60% - Accent4 3" xfId="454"/>
    <cellStyle name="60% - Accent4 4" xfId="455"/>
    <cellStyle name="60% - Accent4_П_1" xfId="456"/>
    <cellStyle name="60% - Accent5" xfId="457"/>
    <cellStyle name="60% - Accent5 2" xfId="458"/>
    <cellStyle name="60% - Accent5 3" xfId="459"/>
    <cellStyle name="60% - Accent5_П_1" xfId="460"/>
    <cellStyle name="60% - Accent6" xfId="461"/>
    <cellStyle name="60% - Accent6 2" xfId="462"/>
    <cellStyle name="60% - Accent6 3" xfId="463"/>
    <cellStyle name="60% - Accent6 4" xfId="464"/>
    <cellStyle name="60% - Accent6_П_1" xfId="465"/>
    <cellStyle name="60% - Акцент1" xfId="466"/>
    <cellStyle name="60% — акцент1" xfId="467"/>
    <cellStyle name="60% - Акцент1 2" xfId="468"/>
    <cellStyle name="60% — акцент1 2" xfId="469"/>
    <cellStyle name="60% - Акцент1 3" xfId="470"/>
    <cellStyle name="60% — акцент1 3" xfId="471"/>
    <cellStyle name="60% - Акцент1 4" xfId="472"/>
    <cellStyle name="60% - Акцент1 5" xfId="473"/>
    <cellStyle name="60% - Акцент1_16 " xfId="474"/>
    <cellStyle name="60% - Акцент2" xfId="475"/>
    <cellStyle name="60% — акцент2" xfId="476"/>
    <cellStyle name="60% - Акцент2 2" xfId="477"/>
    <cellStyle name="60% — акцент2 2" xfId="478"/>
    <cellStyle name="60% - Акцент2 3" xfId="479"/>
    <cellStyle name="60% — акцент2 3" xfId="480"/>
    <cellStyle name="60% - Акцент2 4" xfId="481"/>
    <cellStyle name="60% - Акцент2 5" xfId="482"/>
    <cellStyle name="60% - Акцент2_16 " xfId="483"/>
    <cellStyle name="60% - Акцент3" xfId="484"/>
    <cellStyle name="60% — акцент3" xfId="485"/>
    <cellStyle name="60% - Акцент3 2" xfId="486"/>
    <cellStyle name="60% — акцент3 2" xfId="487"/>
    <cellStyle name="60% - Акцент3 3" xfId="488"/>
    <cellStyle name="60% — акцент3 3" xfId="489"/>
    <cellStyle name="60% - Акцент3 4" xfId="490"/>
    <cellStyle name="60% - Акцент3 5" xfId="491"/>
    <cellStyle name="60% - Акцент3_16 " xfId="492"/>
    <cellStyle name="60% - Акцент4" xfId="493"/>
    <cellStyle name="60% — акцент4" xfId="494"/>
    <cellStyle name="60% - Акцент4 2" xfId="495"/>
    <cellStyle name="60% — акцент4 2" xfId="496"/>
    <cellStyle name="60% - Акцент4 3" xfId="497"/>
    <cellStyle name="60% — акцент4 3" xfId="498"/>
    <cellStyle name="60% - Акцент4 4" xfId="499"/>
    <cellStyle name="60% - Акцент4 5" xfId="500"/>
    <cellStyle name="60% - Акцент4_16 " xfId="501"/>
    <cellStyle name="60% - Акцент5" xfId="502"/>
    <cellStyle name="60% — акцент5" xfId="503"/>
    <cellStyle name="60% - Акцент5 2" xfId="504"/>
    <cellStyle name="60% — акцент5 2" xfId="505"/>
    <cellStyle name="60% - Акцент5 3" xfId="506"/>
    <cellStyle name="60% — акцент5 3" xfId="507"/>
    <cellStyle name="60% - Акцент5 4" xfId="508"/>
    <cellStyle name="60% - Акцент5 5" xfId="509"/>
    <cellStyle name="60% - Акцент5_16 " xfId="510"/>
    <cellStyle name="60% - Акцент6" xfId="511"/>
    <cellStyle name="60% — акцент6" xfId="512"/>
    <cellStyle name="60% - Акцент6 2" xfId="513"/>
    <cellStyle name="60% — акцент6 2" xfId="514"/>
    <cellStyle name="60% - Акцент6 3" xfId="515"/>
    <cellStyle name="60% — акцент6 3" xfId="516"/>
    <cellStyle name="60% - Акцент6 4" xfId="517"/>
    <cellStyle name="60% - Акцент6 5" xfId="518"/>
    <cellStyle name="60% - Акцент6_16 " xfId="519"/>
    <cellStyle name="60% – Акцентування1" xfId="520"/>
    <cellStyle name="60% – Акцентування1 2" xfId="521"/>
    <cellStyle name="60% – Акцентування2" xfId="522"/>
    <cellStyle name="60% – Акцентування2 2" xfId="523"/>
    <cellStyle name="60% – Акцентування3" xfId="524"/>
    <cellStyle name="60% – Акцентування3 2" xfId="525"/>
    <cellStyle name="60% – Акцентування4" xfId="526"/>
    <cellStyle name="60% – Акцентування4 2" xfId="527"/>
    <cellStyle name="60% – Акцентування5" xfId="528"/>
    <cellStyle name="60% – Акцентування5 2" xfId="529"/>
    <cellStyle name="60% – Акцентування6" xfId="530"/>
    <cellStyle name="60% – Акцентування6 2" xfId="531"/>
    <cellStyle name="Accent1" xfId="532"/>
    <cellStyle name="Accent1 2" xfId="533"/>
    <cellStyle name="Accent1 3" xfId="534"/>
    <cellStyle name="Accent1 4" xfId="535"/>
    <cellStyle name="Accent1_П_1" xfId="536"/>
    <cellStyle name="Accent2" xfId="537"/>
    <cellStyle name="Accent2 2" xfId="538"/>
    <cellStyle name="Accent2 3" xfId="539"/>
    <cellStyle name="Accent2 4" xfId="540"/>
    <cellStyle name="Accent2_П_1" xfId="541"/>
    <cellStyle name="Accent3" xfId="542"/>
    <cellStyle name="Accent3 2" xfId="543"/>
    <cellStyle name="Accent3 3" xfId="544"/>
    <cellStyle name="Accent3 4" xfId="545"/>
    <cellStyle name="Accent3_П_1" xfId="546"/>
    <cellStyle name="Accent4" xfId="547"/>
    <cellStyle name="Accent4 2" xfId="548"/>
    <cellStyle name="Accent4 3" xfId="549"/>
    <cellStyle name="Accent4 4" xfId="550"/>
    <cellStyle name="Accent4_П_1" xfId="551"/>
    <cellStyle name="Accent5" xfId="552"/>
    <cellStyle name="Accent5 2" xfId="553"/>
    <cellStyle name="Accent5 3" xfId="554"/>
    <cellStyle name="Accent5 4" xfId="555"/>
    <cellStyle name="Accent5_П_1" xfId="556"/>
    <cellStyle name="Accent6" xfId="557"/>
    <cellStyle name="Accent6 2" xfId="558"/>
    <cellStyle name="Accent6 3" xfId="559"/>
    <cellStyle name="Accent6 4" xfId="560"/>
    <cellStyle name="Accent6_П_1" xfId="561"/>
    <cellStyle name="Bad" xfId="562"/>
    <cellStyle name="Bad 2" xfId="563"/>
    <cellStyle name="Bad 3" xfId="564"/>
    <cellStyle name="Bad_П_1" xfId="565"/>
    <cellStyle name="Calculation" xfId="566"/>
    <cellStyle name="Calculation 2" xfId="567"/>
    <cellStyle name="Calculation 3" xfId="568"/>
    <cellStyle name="Calculation_П_1" xfId="569"/>
    <cellStyle name="Check Cell" xfId="570"/>
    <cellStyle name="Check Cell 2" xfId="571"/>
    <cellStyle name="Check Cell 3" xfId="572"/>
    <cellStyle name="Check Cell_П_1" xfId="573"/>
    <cellStyle name="Excel Built-in Normal" xfId="574"/>
    <cellStyle name="Explanatory Text" xfId="575"/>
    <cellStyle name="fBlock" xfId="576"/>
    <cellStyle name="fCmp" xfId="577"/>
    <cellStyle name="fEr" xfId="578"/>
    <cellStyle name="fHead" xfId="579"/>
    <cellStyle name="fHead 2" xfId="580"/>
    <cellStyle name="fName" xfId="581"/>
    <cellStyle name="Good" xfId="582"/>
    <cellStyle name="Good 2" xfId="583"/>
    <cellStyle name="Good 3" xfId="584"/>
    <cellStyle name="Good_П_1" xfId="585"/>
    <cellStyle name="Heading 1" xfId="586"/>
    <cellStyle name="Heading 1 2" xfId="587"/>
    <cellStyle name="Heading 2" xfId="588"/>
    <cellStyle name="Heading 2 2" xfId="589"/>
    <cellStyle name="Heading 3" xfId="590"/>
    <cellStyle name="Heading 3 2" xfId="591"/>
    <cellStyle name="Heading 4" xfId="592"/>
    <cellStyle name="Heading 4 2" xfId="593"/>
    <cellStyle name="Input" xfId="594"/>
    <cellStyle name="Input 2" xfId="595"/>
    <cellStyle name="Input 3" xfId="596"/>
    <cellStyle name="Input_П_1" xfId="597"/>
    <cellStyle name="Linked Cell" xfId="598"/>
    <cellStyle name="Linked Cell 2" xfId="599"/>
    <cellStyle name="Neutral" xfId="600"/>
    <cellStyle name="Neutral 2" xfId="601"/>
    <cellStyle name="Neutral 3" xfId="602"/>
    <cellStyle name="Neutral_П_1" xfId="603"/>
    <cellStyle name="Normal 2" xfId="604"/>
    <cellStyle name="Normal_Sheet1" xfId="605"/>
    <cellStyle name="Note" xfId="606"/>
    <cellStyle name="Note 2" xfId="607"/>
    <cellStyle name="Note 3" xfId="608"/>
    <cellStyle name="Note_П_1" xfId="609"/>
    <cellStyle name="Output" xfId="610"/>
    <cellStyle name="Output 2" xfId="611"/>
    <cellStyle name="Output 3" xfId="612"/>
    <cellStyle name="Output_П_1" xfId="613"/>
    <cellStyle name="Title" xfId="614"/>
    <cellStyle name="Total" xfId="615"/>
    <cellStyle name="vDa" xfId="616"/>
    <cellStyle name="vDa 2" xfId="617"/>
    <cellStyle name="vHl" xfId="618"/>
    <cellStyle name="vHl 2" xfId="619"/>
    <cellStyle name="vN0" xfId="620"/>
    <cellStyle name="vN0 2" xfId="621"/>
    <cellStyle name="vN0 3" xfId="622"/>
    <cellStyle name="vSt" xfId="623"/>
    <cellStyle name="vSt 2" xfId="624"/>
    <cellStyle name="Warning Text" xfId="625"/>
    <cellStyle name="Акцент1" xfId="626"/>
    <cellStyle name="Акцент1 2" xfId="627"/>
    <cellStyle name="Акцент1 2 2" xfId="628"/>
    <cellStyle name="Акцент1 3" xfId="629"/>
    <cellStyle name="Акцент1 4" xfId="630"/>
    <cellStyle name="Акцент1 5" xfId="631"/>
    <cellStyle name="Акцент2" xfId="632"/>
    <cellStyle name="Акцент2 2" xfId="633"/>
    <cellStyle name="Акцент2 2 2" xfId="634"/>
    <cellStyle name="Акцент2 3" xfId="635"/>
    <cellStyle name="Акцент2 4" xfId="636"/>
    <cellStyle name="Акцент2 5" xfId="637"/>
    <cellStyle name="Акцент3" xfId="638"/>
    <cellStyle name="Акцент3 2" xfId="639"/>
    <cellStyle name="Акцент3 2 2" xfId="640"/>
    <cellStyle name="Акцент3 3" xfId="641"/>
    <cellStyle name="Акцент3 4" xfId="642"/>
    <cellStyle name="Акцент3 5" xfId="643"/>
    <cellStyle name="Акцент4" xfId="644"/>
    <cellStyle name="Акцент4 2" xfId="645"/>
    <cellStyle name="Акцент4 2 2" xfId="646"/>
    <cellStyle name="Акцент4 3" xfId="647"/>
    <cellStyle name="Акцент4 4" xfId="648"/>
    <cellStyle name="Акцент4 5" xfId="649"/>
    <cellStyle name="Акцент5" xfId="650"/>
    <cellStyle name="Акцент5 2" xfId="651"/>
    <cellStyle name="Акцент5 2 2" xfId="652"/>
    <cellStyle name="Акцент5 3" xfId="653"/>
    <cellStyle name="Акцент5 4" xfId="654"/>
    <cellStyle name="Акцент5 5" xfId="655"/>
    <cellStyle name="Акцент6" xfId="656"/>
    <cellStyle name="Акцент6 2" xfId="657"/>
    <cellStyle name="Акцент6 2 2" xfId="658"/>
    <cellStyle name="Акцент6 3" xfId="659"/>
    <cellStyle name="Акцент6 4" xfId="660"/>
    <cellStyle name="Акцент6 5" xfId="661"/>
    <cellStyle name="Акцентування1" xfId="662"/>
    <cellStyle name="Акцентування1 2" xfId="663"/>
    <cellStyle name="Акцентування2" xfId="664"/>
    <cellStyle name="Акцентування2 2" xfId="665"/>
    <cellStyle name="Акцентування3" xfId="666"/>
    <cellStyle name="Акцентування3 2" xfId="667"/>
    <cellStyle name="Акцентування4" xfId="668"/>
    <cellStyle name="Акцентування4 2" xfId="669"/>
    <cellStyle name="Акцентування5" xfId="670"/>
    <cellStyle name="Акцентування5 2" xfId="671"/>
    <cellStyle name="Акцентування6" xfId="672"/>
    <cellStyle name="Акцентування6 2" xfId="673"/>
    <cellStyle name="Ввід" xfId="674"/>
    <cellStyle name="Ввід 2" xfId="675"/>
    <cellStyle name="Ввод " xfId="676"/>
    <cellStyle name="Ввод  2" xfId="677"/>
    <cellStyle name="Ввод  2 2" xfId="678"/>
    <cellStyle name="Ввод  3" xfId="679"/>
    <cellStyle name="Ввод  4" xfId="680"/>
    <cellStyle name="Ввод  5" xfId="681"/>
    <cellStyle name="Вывод" xfId="682"/>
    <cellStyle name="Вывод 2" xfId="683"/>
    <cellStyle name="Вывод 2 2" xfId="684"/>
    <cellStyle name="Вывод 3" xfId="685"/>
    <cellStyle name="Вывод 4" xfId="686"/>
    <cellStyle name="Вывод 5" xfId="687"/>
    <cellStyle name="Вычисление" xfId="688"/>
    <cellStyle name="Вычисление 2" xfId="689"/>
    <cellStyle name="Вычисление 2 2" xfId="690"/>
    <cellStyle name="Вычисление 3" xfId="691"/>
    <cellStyle name="Вычисление 4" xfId="692"/>
    <cellStyle name="Вычисление 5" xfId="693"/>
    <cellStyle name="Hyperlink" xfId="694"/>
    <cellStyle name="Гиперссылка 2" xfId="695"/>
    <cellStyle name="Гиперссылка 3" xfId="696"/>
    <cellStyle name="Грошовий 2" xfId="697"/>
    <cellStyle name="Currency" xfId="698"/>
    <cellStyle name="Currency [0]" xfId="699"/>
    <cellStyle name="Добре" xfId="700"/>
    <cellStyle name="Добре 2" xfId="701"/>
    <cellStyle name="Заголовок 1" xfId="702"/>
    <cellStyle name="Заголовок 1 2" xfId="703"/>
    <cellStyle name="Заголовок 1 3" xfId="704"/>
    <cellStyle name="Заголовок 1 4" xfId="705"/>
    <cellStyle name="Заголовок 1 5" xfId="706"/>
    <cellStyle name="Заголовок 2" xfId="707"/>
    <cellStyle name="Заголовок 2 2" xfId="708"/>
    <cellStyle name="Заголовок 2 3" xfId="709"/>
    <cellStyle name="Заголовок 2 4" xfId="710"/>
    <cellStyle name="Заголовок 2 5" xfId="711"/>
    <cellStyle name="Заголовок 3" xfId="712"/>
    <cellStyle name="Заголовок 3 2" xfId="713"/>
    <cellStyle name="Заголовок 3 3" xfId="714"/>
    <cellStyle name="Заголовок 3 4" xfId="715"/>
    <cellStyle name="Заголовок 3 5" xfId="716"/>
    <cellStyle name="Заголовок 4" xfId="717"/>
    <cellStyle name="Заголовок 4 2" xfId="718"/>
    <cellStyle name="Заголовок 4 3" xfId="719"/>
    <cellStyle name="Заголовок 4 4" xfId="720"/>
    <cellStyle name="Заголовок 4 5" xfId="721"/>
    <cellStyle name="Звичайний 2" xfId="722"/>
    <cellStyle name="Звичайний 2 2" xfId="723"/>
    <cellStyle name="Звичайний 2 3" xfId="724"/>
    <cellStyle name="Звичайний 2_8.Блок_3 (1 ч)" xfId="725"/>
    <cellStyle name="Звичайний 3" xfId="726"/>
    <cellStyle name="Звичайний 3 2" xfId="727"/>
    <cellStyle name="Звичайний 3 2 2" xfId="728"/>
    <cellStyle name="Звичайний 4" xfId="729"/>
    <cellStyle name="Звичайний 4 2" xfId="730"/>
    <cellStyle name="Звичайний 4 2 2" xfId="731"/>
    <cellStyle name="Звичайний 4 3" xfId="732"/>
    <cellStyle name="Звичайний 5" xfId="733"/>
    <cellStyle name="Звичайний 5 2" xfId="734"/>
    <cellStyle name="Звичайний 5 3" xfId="735"/>
    <cellStyle name="Звичайний 5 4" xfId="736"/>
    <cellStyle name="Звичайний 6" xfId="737"/>
    <cellStyle name="Звичайний 6 2" xfId="738"/>
    <cellStyle name="Звичайний 7" xfId="739"/>
    <cellStyle name="Зв'язана клітинка" xfId="740"/>
    <cellStyle name="Зв'язана клітинка 2" xfId="741"/>
    <cellStyle name="Итог" xfId="742"/>
    <cellStyle name="Итог 2" xfId="743"/>
    <cellStyle name="Итог 3" xfId="744"/>
    <cellStyle name="Итог 4" xfId="745"/>
    <cellStyle name="Итог 5" xfId="746"/>
    <cellStyle name="Контрольна клітинка" xfId="747"/>
    <cellStyle name="Контрольна клітинка 2" xfId="748"/>
    <cellStyle name="Контрольная ячейка" xfId="749"/>
    <cellStyle name="Контрольная ячейка 2" xfId="750"/>
    <cellStyle name="Контрольная ячейка 2 2" xfId="751"/>
    <cellStyle name="Контрольная ячейка 3" xfId="752"/>
    <cellStyle name="Контрольная ячейка 4" xfId="753"/>
    <cellStyle name="Контрольная ячейка 5" xfId="754"/>
    <cellStyle name="Назва" xfId="755"/>
    <cellStyle name="Назва 2" xfId="756"/>
    <cellStyle name="Название" xfId="757"/>
    <cellStyle name="Название 2" xfId="758"/>
    <cellStyle name="Название 3" xfId="759"/>
    <cellStyle name="Название 4" xfId="760"/>
    <cellStyle name="Название 5" xfId="761"/>
    <cellStyle name="Нейтральный" xfId="762"/>
    <cellStyle name="Нейтральный 2" xfId="763"/>
    <cellStyle name="Нейтральный 2 2" xfId="764"/>
    <cellStyle name="Нейтральный 3" xfId="765"/>
    <cellStyle name="Нейтральный 4" xfId="766"/>
    <cellStyle name="Нейтральный 5" xfId="767"/>
    <cellStyle name="Обчислення" xfId="768"/>
    <cellStyle name="Обчислення 2" xfId="769"/>
    <cellStyle name="Обчислення_П_1" xfId="770"/>
    <cellStyle name="Обычный 10" xfId="771"/>
    <cellStyle name="Обычный 11" xfId="772"/>
    <cellStyle name="Обычный 12" xfId="773"/>
    <cellStyle name="Обычный 13" xfId="774"/>
    <cellStyle name="Обычный 13 2" xfId="775"/>
    <cellStyle name="Обычный 13 3" xfId="776"/>
    <cellStyle name="Обычный 13 3 2" xfId="777"/>
    <cellStyle name="Обычный 14" xfId="778"/>
    <cellStyle name="Обычный 15" xfId="779"/>
    <cellStyle name="Обычный 16" xfId="780"/>
    <cellStyle name="Обычный 2" xfId="781"/>
    <cellStyle name="Обычный 2 2" xfId="782"/>
    <cellStyle name="Обычный 2 3" xfId="783"/>
    <cellStyle name="Обычный 2 3 2" xfId="784"/>
    <cellStyle name="Обычный 2 3 3" xfId="785"/>
    <cellStyle name="Обычный 2 4" xfId="786"/>
    <cellStyle name="Обычный 2 4 2" xfId="787"/>
    <cellStyle name="Обычный 3" xfId="788"/>
    <cellStyle name="Обычный 3 2" xfId="789"/>
    <cellStyle name="Обычный 3 3" xfId="790"/>
    <cellStyle name="Обычный 4" xfId="791"/>
    <cellStyle name="Обычный 4 2" xfId="792"/>
    <cellStyle name="Обычный 5" xfId="793"/>
    <cellStyle name="Обычный 5 2" xfId="794"/>
    <cellStyle name="Обычный 5 3" xfId="795"/>
    <cellStyle name="Обычный 6" xfId="796"/>
    <cellStyle name="Обычный 6 2" xfId="797"/>
    <cellStyle name="Обычный 6 3" xfId="798"/>
    <cellStyle name="Обычный 7" xfId="799"/>
    <cellStyle name="Обычный 8" xfId="800"/>
    <cellStyle name="Обычный 9" xfId="801"/>
    <cellStyle name="Обычный_09_Професійний склад" xfId="802"/>
    <cellStyle name="Обычный_Форма7Н" xfId="803"/>
    <cellStyle name="Followed Hyperlink" xfId="804"/>
    <cellStyle name="Підсумок" xfId="805"/>
    <cellStyle name="Підсумок 2" xfId="806"/>
    <cellStyle name="Підсумок_П_1" xfId="807"/>
    <cellStyle name="Плохой" xfId="808"/>
    <cellStyle name="Плохой 2" xfId="809"/>
    <cellStyle name="Плохой 2 2" xfId="810"/>
    <cellStyle name="Плохой 3" xfId="811"/>
    <cellStyle name="Плохой 4" xfId="812"/>
    <cellStyle name="Плохой 5" xfId="813"/>
    <cellStyle name="Поганий" xfId="814"/>
    <cellStyle name="Поганий 2" xfId="815"/>
    <cellStyle name="Пояснение" xfId="816"/>
    <cellStyle name="Пояснение 2" xfId="817"/>
    <cellStyle name="Пояснение 3" xfId="818"/>
    <cellStyle name="Пояснение 4" xfId="819"/>
    <cellStyle name="Пояснение 5" xfId="820"/>
    <cellStyle name="Примечание" xfId="821"/>
    <cellStyle name="Примечание 2" xfId="822"/>
    <cellStyle name="Примечание 2 2" xfId="823"/>
    <cellStyle name="Примечание 3" xfId="824"/>
    <cellStyle name="Примечание 4" xfId="825"/>
    <cellStyle name="Примечание 5" xfId="826"/>
    <cellStyle name="Примітка" xfId="827"/>
    <cellStyle name="Примітка 2" xfId="828"/>
    <cellStyle name="Примітка_П_1" xfId="829"/>
    <cellStyle name="Percent" xfId="830"/>
    <cellStyle name="Результат" xfId="831"/>
    <cellStyle name="Связанная ячейка" xfId="832"/>
    <cellStyle name="Связанная ячейка 2" xfId="833"/>
    <cellStyle name="Связанная ячейка 3" xfId="834"/>
    <cellStyle name="Связанная ячейка 4" xfId="835"/>
    <cellStyle name="Связанная ячейка 5" xfId="836"/>
    <cellStyle name="Середній" xfId="837"/>
    <cellStyle name="Середній 2" xfId="838"/>
    <cellStyle name="Стиль 1" xfId="839"/>
    <cellStyle name="Стиль 1 2" xfId="840"/>
    <cellStyle name="Текст попередження" xfId="841"/>
    <cellStyle name="Текст попередження 2" xfId="842"/>
    <cellStyle name="Текст пояснення" xfId="843"/>
    <cellStyle name="Текст пояснення 2" xfId="844"/>
    <cellStyle name="Текст предупреждения" xfId="845"/>
    <cellStyle name="Текст предупреждения 2" xfId="846"/>
    <cellStyle name="Текст предупреждения 3" xfId="847"/>
    <cellStyle name="Текст предупреждения 4" xfId="848"/>
    <cellStyle name="Текст предупреждения 5" xfId="849"/>
    <cellStyle name="Тысячи [0]_Анализ" xfId="850"/>
    <cellStyle name="Тысячи_Анализ" xfId="851"/>
    <cellStyle name="Comma" xfId="852"/>
    <cellStyle name="Comma [0]" xfId="853"/>
    <cellStyle name="ФинᎰнсовый_Лист1 (3)_1" xfId="854"/>
    <cellStyle name="Хороший" xfId="855"/>
    <cellStyle name="Хороший 2" xfId="856"/>
    <cellStyle name="Хороший 2 2" xfId="857"/>
    <cellStyle name="Хороший 3" xfId="85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L27"/>
  <sheetViews>
    <sheetView view="pageBreakPreview" zoomScale="70" zoomScaleNormal="75" zoomScaleSheetLayoutView="70" zoomScalePageLayoutView="0" workbookViewId="0" topLeftCell="A1">
      <selection activeCell="J6" sqref="J6"/>
    </sheetView>
  </sheetViews>
  <sheetFormatPr defaultColWidth="8.8515625" defaultRowHeight="15"/>
  <cols>
    <col min="1" max="1" width="37.140625" style="5" customWidth="1"/>
    <col min="2" max="2" width="13.00390625" style="5" customWidth="1"/>
    <col min="3" max="3" width="12.421875" style="5" customWidth="1"/>
    <col min="4" max="4" width="13.7109375" style="5" customWidth="1"/>
    <col min="5" max="5" width="14.7109375" style="5" customWidth="1"/>
    <col min="6" max="6" width="14.421875" style="5" customWidth="1"/>
    <col min="7" max="7" width="12.421875" style="5" customWidth="1"/>
    <col min="8" max="9" width="8.8515625" style="5" customWidth="1"/>
    <col min="10" max="10" width="43.00390625" style="5" customWidth="1"/>
    <col min="11" max="16384" width="8.8515625" style="5" customWidth="1"/>
  </cols>
  <sheetData>
    <row r="1" spans="1:7" s="1" customFormat="1" ht="20.25">
      <c r="A1" s="102" t="s">
        <v>67</v>
      </c>
      <c r="B1" s="102"/>
      <c r="C1" s="102"/>
      <c r="D1" s="102"/>
      <c r="E1" s="102"/>
      <c r="F1" s="102"/>
      <c r="G1" s="102"/>
    </row>
    <row r="2" spans="1:7" s="1" customFormat="1" ht="19.5" customHeight="1">
      <c r="A2" s="103" t="s">
        <v>7</v>
      </c>
      <c r="B2" s="103"/>
      <c r="C2" s="103"/>
      <c r="D2" s="103"/>
      <c r="E2" s="103"/>
      <c r="F2" s="103"/>
      <c r="G2" s="103"/>
    </row>
    <row r="3" spans="1:7" s="3" customFormat="1" ht="20.25" customHeight="1">
      <c r="A3" s="2"/>
      <c r="B3" s="2"/>
      <c r="C3" s="2"/>
      <c r="D3" s="2"/>
      <c r="E3" s="2"/>
      <c r="F3" s="2"/>
      <c r="G3" s="2"/>
    </row>
    <row r="4" spans="1:7" s="3" customFormat="1" ht="50.25" customHeight="1">
      <c r="A4" s="62"/>
      <c r="B4" s="33" t="s">
        <v>83</v>
      </c>
      <c r="C4" s="33" t="s">
        <v>84</v>
      </c>
      <c r="D4" s="32" t="s">
        <v>29</v>
      </c>
      <c r="E4" s="33" t="s">
        <v>85</v>
      </c>
      <c r="F4" s="33" t="s">
        <v>86</v>
      </c>
      <c r="G4" s="32" t="s">
        <v>29</v>
      </c>
    </row>
    <row r="5" spans="1:7" s="11" customFormat="1" ht="34.5" customHeight="1">
      <c r="A5" s="63" t="s">
        <v>69</v>
      </c>
      <c r="B5" s="9">
        <f>SUM(B6:B24)</f>
        <v>8305</v>
      </c>
      <c r="C5" s="9">
        <f>SUM(C6:C24)</f>
        <v>10088</v>
      </c>
      <c r="D5" s="8">
        <f>ROUND(C5/B5*100,1)</f>
        <v>121.5</v>
      </c>
      <c r="E5" s="10">
        <f>SUM(E6:E24)</f>
        <v>551</v>
      </c>
      <c r="F5" s="10">
        <f>SUM(F6:F24)</f>
        <v>772</v>
      </c>
      <c r="G5" s="8">
        <f>ROUND(F5/E5*100,1)</f>
        <v>140.1</v>
      </c>
    </row>
    <row r="6" spans="1:10" ht="57" customHeight="1">
      <c r="A6" s="64" t="s">
        <v>9</v>
      </c>
      <c r="B6" s="95">
        <v>3111</v>
      </c>
      <c r="C6" s="59">
        <v>3645</v>
      </c>
      <c r="D6" s="8">
        <f aca="true" t="shared" si="0" ref="D6:D24">ROUND(C6/B6*100,1)</f>
        <v>117.2</v>
      </c>
      <c r="E6" s="59">
        <v>66</v>
      </c>
      <c r="F6" s="59">
        <v>106</v>
      </c>
      <c r="G6" s="8">
        <f aca="true" t="shared" si="1" ref="G6:G24">ROUND(F6/E6*100,1)</f>
        <v>160.6</v>
      </c>
      <c r="H6" s="99"/>
      <c r="J6" s="13"/>
    </row>
    <row r="7" spans="1:10" ht="43.5" customHeight="1">
      <c r="A7" s="64" t="s">
        <v>10</v>
      </c>
      <c r="B7" s="95">
        <v>280</v>
      </c>
      <c r="C7" s="59">
        <v>396</v>
      </c>
      <c r="D7" s="8">
        <f t="shared" si="0"/>
        <v>141.4</v>
      </c>
      <c r="E7" s="59">
        <v>28</v>
      </c>
      <c r="F7" s="59">
        <v>50</v>
      </c>
      <c r="G7" s="8">
        <f t="shared" si="1"/>
        <v>178.6</v>
      </c>
      <c r="H7" s="99"/>
      <c r="J7" s="13"/>
    </row>
    <row r="8" spans="1:10" s="14" customFormat="1" ht="25.5" customHeight="1">
      <c r="A8" s="64" t="s">
        <v>11</v>
      </c>
      <c r="B8" s="95">
        <v>1197</v>
      </c>
      <c r="C8" s="59">
        <v>1068</v>
      </c>
      <c r="D8" s="8">
        <f t="shared" si="0"/>
        <v>89.2</v>
      </c>
      <c r="E8" s="59">
        <v>68</v>
      </c>
      <c r="F8" s="59">
        <v>122</v>
      </c>
      <c r="G8" s="8">
        <f t="shared" si="1"/>
        <v>179.4</v>
      </c>
      <c r="H8" s="99"/>
      <c r="I8" s="5"/>
      <c r="J8" s="13"/>
    </row>
    <row r="9" spans="1:12" ht="41.25" customHeight="1">
      <c r="A9" s="64" t="s">
        <v>12</v>
      </c>
      <c r="B9" s="95">
        <v>152</v>
      </c>
      <c r="C9" s="59">
        <v>201</v>
      </c>
      <c r="D9" s="8">
        <f t="shared" si="0"/>
        <v>132.2</v>
      </c>
      <c r="E9" s="59">
        <v>30</v>
      </c>
      <c r="F9" s="59">
        <v>61</v>
      </c>
      <c r="G9" s="8">
        <f t="shared" si="1"/>
        <v>203.3</v>
      </c>
      <c r="H9" s="99"/>
      <c r="J9" s="13"/>
      <c r="L9" s="15"/>
    </row>
    <row r="10" spans="1:10" ht="37.5" customHeight="1">
      <c r="A10" s="64" t="s">
        <v>13</v>
      </c>
      <c r="B10" s="95">
        <v>225</v>
      </c>
      <c r="C10" s="59">
        <v>382</v>
      </c>
      <c r="D10" s="8">
        <f t="shared" si="0"/>
        <v>169.8</v>
      </c>
      <c r="E10" s="59">
        <v>13</v>
      </c>
      <c r="F10" s="59">
        <v>58</v>
      </c>
      <c r="G10" s="8">
        <f t="shared" si="1"/>
        <v>446.2</v>
      </c>
      <c r="H10" s="99"/>
      <c r="J10" s="13"/>
    </row>
    <row r="11" spans="1:10" ht="25.5" customHeight="1">
      <c r="A11" s="64" t="s">
        <v>14</v>
      </c>
      <c r="B11" s="95">
        <v>188</v>
      </c>
      <c r="C11" s="59">
        <v>308</v>
      </c>
      <c r="D11" s="8">
        <f t="shared" si="0"/>
        <v>163.8</v>
      </c>
      <c r="E11" s="59">
        <v>18</v>
      </c>
      <c r="F11" s="59">
        <v>23</v>
      </c>
      <c r="G11" s="8">
        <f t="shared" si="1"/>
        <v>127.8</v>
      </c>
      <c r="H11" s="99"/>
      <c r="J11" s="13"/>
    </row>
    <row r="12" spans="1:10" ht="54" customHeight="1">
      <c r="A12" s="64" t="s">
        <v>15</v>
      </c>
      <c r="B12" s="95">
        <v>710</v>
      </c>
      <c r="C12" s="59">
        <v>729</v>
      </c>
      <c r="D12" s="8">
        <f t="shared" si="0"/>
        <v>102.7</v>
      </c>
      <c r="E12" s="59">
        <v>73</v>
      </c>
      <c r="F12" s="59">
        <v>77</v>
      </c>
      <c r="G12" s="8">
        <f t="shared" si="1"/>
        <v>105.5</v>
      </c>
      <c r="H12" s="99"/>
      <c r="J12" s="13"/>
    </row>
    <row r="13" spans="1:10" ht="35.25" customHeight="1">
      <c r="A13" s="64" t="s">
        <v>16</v>
      </c>
      <c r="B13" s="95">
        <v>326</v>
      </c>
      <c r="C13" s="59">
        <v>349</v>
      </c>
      <c r="D13" s="8">
        <f t="shared" si="0"/>
        <v>107.1</v>
      </c>
      <c r="E13" s="59">
        <v>36</v>
      </c>
      <c r="F13" s="59">
        <v>34</v>
      </c>
      <c r="G13" s="8">
        <f t="shared" si="1"/>
        <v>94.4</v>
      </c>
      <c r="H13" s="99"/>
      <c r="J13" s="13"/>
    </row>
    <row r="14" spans="1:10" ht="40.5" customHeight="1">
      <c r="A14" s="64" t="s">
        <v>17</v>
      </c>
      <c r="B14" s="95">
        <v>101</v>
      </c>
      <c r="C14" s="59">
        <v>114</v>
      </c>
      <c r="D14" s="8">
        <f t="shared" si="0"/>
        <v>112.9</v>
      </c>
      <c r="E14" s="59">
        <v>5</v>
      </c>
      <c r="F14" s="59">
        <v>9</v>
      </c>
      <c r="G14" s="8">
        <f t="shared" si="1"/>
        <v>180</v>
      </c>
      <c r="H14" s="99"/>
      <c r="J14" s="13"/>
    </row>
    <row r="15" spans="1:10" ht="24" customHeight="1">
      <c r="A15" s="64" t="s">
        <v>18</v>
      </c>
      <c r="B15" s="95">
        <v>30</v>
      </c>
      <c r="C15" s="59">
        <v>43</v>
      </c>
      <c r="D15" s="8">
        <f t="shared" si="0"/>
        <v>143.3</v>
      </c>
      <c r="E15" s="59">
        <v>3</v>
      </c>
      <c r="F15" s="59">
        <v>1</v>
      </c>
      <c r="G15" s="8">
        <f t="shared" si="1"/>
        <v>33.3</v>
      </c>
      <c r="H15" s="99"/>
      <c r="J15" s="13"/>
    </row>
    <row r="16" spans="1:10" ht="24" customHeight="1">
      <c r="A16" s="64" t="s">
        <v>19</v>
      </c>
      <c r="B16" s="95">
        <v>31</v>
      </c>
      <c r="C16" s="59">
        <v>49</v>
      </c>
      <c r="D16" s="8">
        <f t="shared" si="0"/>
        <v>158.1</v>
      </c>
      <c r="E16" s="59">
        <v>5</v>
      </c>
      <c r="F16" s="59">
        <v>8</v>
      </c>
      <c r="G16" s="8">
        <f t="shared" si="1"/>
        <v>160</v>
      </c>
      <c r="H16" s="99"/>
      <c r="J16" s="13"/>
    </row>
    <row r="17" spans="1:10" ht="24" customHeight="1">
      <c r="A17" s="64" t="s">
        <v>20</v>
      </c>
      <c r="B17" s="95">
        <v>23</v>
      </c>
      <c r="C17" s="59">
        <v>41</v>
      </c>
      <c r="D17" s="8">
        <f t="shared" si="0"/>
        <v>178.3</v>
      </c>
      <c r="E17" s="59">
        <v>4</v>
      </c>
      <c r="F17" s="59">
        <v>6</v>
      </c>
      <c r="G17" s="8">
        <f t="shared" si="1"/>
        <v>150</v>
      </c>
      <c r="H17" s="99"/>
      <c r="J17" s="13"/>
    </row>
    <row r="18" spans="1:10" ht="38.25" customHeight="1">
      <c r="A18" s="64" t="s">
        <v>21</v>
      </c>
      <c r="B18" s="95">
        <v>80</v>
      </c>
      <c r="C18" s="59">
        <v>107</v>
      </c>
      <c r="D18" s="8">
        <f t="shared" si="0"/>
        <v>133.8</v>
      </c>
      <c r="E18" s="59">
        <v>5</v>
      </c>
      <c r="F18" s="59">
        <v>12</v>
      </c>
      <c r="G18" s="8">
        <f t="shared" si="1"/>
        <v>240</v>
      </c>
      <c r="H18" s="99"/>
      <c r="J18" s="13"/>
    </row>
    <row r="19" spans="1:10" ht="41.25" customHeight="1">
      <c r="A19" s="64" t="s">
        <v>22</v>
      </c>
      <c r="B19" s="95">
        <v>183</v>
      </c>
      <c r="C19" s="59">
        <v>155</v>
      </c>
      <c r="D19" s="8">
        <f t="shared" si="0"/>
        <v>84.7</v>
      </c>
      <c r="E19" s="59">
        <v>18</v>
      </c>
      <c r="F19" s="59">
        <v>26</v>
      </c>
      <c r="G19" s="8">
        <f t="shared" si="1"/>
        <v>144.4</v>
      </c>
      <c r="H19" s="99"/>
      <c r="J19" s="13"/>
    </row>
    <row r="20" spans="1:10" ht="42.75" customHeight="1">
      <c r="A20" s="64" t="s">
        <v>23</v>
      </c>
      <c r="B20" s="95">
        <v>507</v>
      </c>
      <c r="C20" s="59">
        <v>1164</v>
      </c>
      <c r="D20" s="8">
        <f t="shared" si="0"/>
        <v>229.6</v>
      </c>
      <c r="E20" s="59">
        <v>70</v>
      </c>
      <c r="F20" s="59">
        <v>76</v>
      </c>
      <c r="G20" s="8">
        <f t="shared" si="1"/>
        <v>108.6</v>
      </c>
      <c r="H20" s="99"/>
      <c r="J20" s="13"/>
    </row>
    <row r="21" spans="1:10" ht="24" customHeight="1">
      <c r="A21" s="64" t="s">
        <v>24</v>
      </c>
      <c r="B21" s="95">
        <v>558</v>
      </c>
      <c r="C21" s="59">
        <v>537</v>
      </c>
      <c r="D21" s="8">
        <f t="shared" si="0"/>
        <v>96.2</v>
      </c>
      <c r="E21" s="59">
        <v>53</v>
      </c>
      <c r="F21" s="59">
        <v>67</v>
      </c>
      <c r="G21" s="8">
        <f t="shared" si="1"/>
        <v>126.4</v>
      </c>
      <c r="H21" s="99"/>
      <c r="J21" s="13"/>
    </row>
    <row r="22" spans="1:10" ht="42.75" customHeight="1">
      <c r="A22" s="64" t="s">
        <v>25</v>
      </c>
      <c r="B22" s="95">
        <v>514</v>
      </c>
      <c r="C22" s="59">
        <v>593</v>
      </c>
      <c r="D22" s="8">
        <f t="shared" si="0"/>
        <v>115.4</v>
      </c>
      <c r="E22" s="59">
        <v>44</v>
      </c>
      <c r="F22" s="59">
        <v>29</v>
      </c>
      <c r="G22" s="8">
        <f t="shared" si="1"/>
        <v>65.9</v>
      </c>
      <c r="H22" s="99"/>
      <c r="J22" s="13"/>
    </row>
    <row r="23" spans="1:10" ht="36.75" customHeight="1">
      <c r="A23" s="64" t="s">
        <v>26</v>
      </c>
      <c r="B23" s="95">
        <v>68</v>
      </c>
      <c r="C23" s="59">
        <v>88</v>
      </c>
      <c r="D23" s="8">
        <f t="shared" si="0"/>
        <v>129.4</v>
      </c>
      <c r="E23" s="59">
        <v>4</v>
      </c>
      <c r="F23" s="59">
        <v>3</v>
      </c>
      <c r="G23" s="8">
        <f t="shared" si="1"/>
        <v>75</v>
      </c>
      <c r="H23" s="99"/>
      <c r="J23" s="13"/>
    </row>
    <row r="24" spans="1:10" ht="27.75" customHeight="1">
      <c r="A24" s="64" t="s">
        <v>27</v>
      </c>
      <c r="B24" s="95">
        <v>21</v>
      </c>
      <c r="C24" s="59">
        <v>119</v>
      </c>
      <c r="D24" s="8">
        <f t="shared" si="0"/>
        <v>566.7</v>
      </c>
      <c r="E24" s="59">
        <v>8</v>
      </c>
      <c r="F24" s="59">
        <v>4</v>
      </c>
      <c r="G24" s="8">
        <f t="shared" si="1"/>
        <v>50</v>
      </c>
      <c r="H24" s="99"/>
      <c r="J24" s="13"/>
    </row>
    <row r="25" spans="1:10" ht="15.75">
      <c r="A25" s="6"/>
      <c r="B25" s="6"/>
      <c r="C25" s="6"/>
      <c r="D25" s="6"/>
      <c r="E25" s="6"/>
      <c r="F25" s="6"/>
      <c r="G25" s="6"/>
      <c r="J25" s="13"/>
    </row>
    <row r="26" spans="1:10" ht="15.75">
      <c r="A26" s="6"/>
      <c r="B26" s="6"/>
      <c r="C26" s="6"/>
      <c r="D26" s="6"/>
      <c r="E26" s="6"/>
      <c r="F26" s="6"/>
      <c r="G26" s="6"/>
      <c r="J26" s="13"/>
    </row>
    <row r="27" spans="1:7" ht="12.75">
      <c r="A27" s="6"/>
      <c r="B27" s="6"/>
      <c r="C27" s="6"/>
      <c r="D27" s="6"/>
      <c r="E27" s="6"/>
      <c r="F27" s="6"/>
      <c r="G27" s="6"/>
    </row>
  </sheetData>
  <sheetProtection/>
  <mergeCells count="2">
    <mergeCell ref="A1:G1"/>
    <mergeCell ref="A2:G2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O20"/>
  <sheetViews>
    <sheetView view="pageBreakPreview" zoomScaleNormal="75" zoomScaleSheetLayoutView="100" zoomScalePageLayoutView="0" workbookViewId="0" topLeftCell="A7">
      <selection activeCell="A6" sqref="A6"/>
    </sheetView>
  </sheetViews>
  <sheetFormatPr defaultColWidth="8.8515625" defaultRowHeight="15"/>
  <cols>
    <col min="1" max="1" width="52.8515625" style="5" customWidth="1"/>
    <col min="2" max="2" width="12.8515625" style="5" customWidth="1"/>
    <col min="3" max="3" width="12.57421875" style="5" customWidth="1"/>
    <col min="4" max="4" width="15.28125" style="5" customWidth="1"/>
    <col min="5" max="5" width="17.00390625" style="5" customWidth="1"/>
    <col min="6" max="6" width="16.140625" style="5" customWidth="1"/>
    <col min="7" max="7" width="15.140625" style="5" customWidth="1"/>
    <col min="8" max="16384" width="8.8515625" style="5" customWidth="1"/>
  </cols>
  <sheetData>
    <row r="1" spans="1:7" s="1" customFormat="1" ht="25.5" customHeight="1">
      <c r="A1" s="104" t="s">
        <v>67</v>
      </c>
      <c r="B1" s="104"/>
      <c r="C1" s="104"/>
      <c r="D1" s="104"/>
      <c r="E1" s="104"/>
      <c r="F1" s="104"/>
      <c r="G1" s="104"/>
    </row>
    <row r="2" spans="1:7" s="1" customFormat="1" ht="19.5" customHeight="1">
      <c r="A2" s="105" t="s">
        <v>30</v>
      </c>
      <c r="B2" s="105"/>
      <c r="C2" s="105"/>
      <c r="D2" s="105"/>
      <c r="E2" s="105"/>
      <c r="F2" s="105"/>
      <c r="G2" s="105"/>
    </row>
    <row r="3" spans="1:6" s="3" customFormat="1" ht="20.25" customHeight="1">
      <c r="A3" s="2"/>
      <c r="B3" s="2"/>
      <c r="C3" s="2"/>
      <c r="D3" s="2"/>
      <c r="E3" s="2"/>
      <c r="F3" s="2"/>
    </row>
    <row r="4" spans="1:7" s="3" customFormat="1" ht="73.5" customHeight="1">
      <c r="A4" s="62"/>
      <c r="B4" s="35" t="s">
        <v>83</v>
      </c>
      <c r="C4" s="35" t="s">
        <v>84</v>
      </c>
      <c r="D4" s="35" t="s">
        <v>29</v>
      </c>
      <c r="E4" s="65" t="s">
        <v>85</v>
      </c>
      <c r="F4" s="65" t="s">
        <v>86</v>
      </c>
      <c r="G4" s="91" t="s">
        <v>29</v>
      </c>
    </row>
    <row r="5" spans="1:7" s="4" customFormat="1" ht="34.5" customHeight="1">
      <c r="A5" s="66" t="s">
        <v>69</v>
      </c>
      <c r="B5" s="16">
        <f>SUM(B6:B14)</f>
        <v>8305</v>
      </c>
      <c r="C5" s="16">
        <f>SUM(C6:C14)</f>
        <v>10088</v>
      </c>
      <c r="D5" s="34">
        <f>ROUND(C5/B5*100,1)</f>
        <v>121.5</v>
      </c>
      <c r="E5" s="16">
        <f>SUM(E6:E14)</f>
        <v>551</v>
      </c>
      <c r="F5" s="16">
        <f>SUM(F6:F14)</f>
        <v>772</v>
      </c>
      <c r="G5" s="92">
        <f>ROUND(F5/E5*100,1)</f>
        <v>140.1</v>
      </c>
    </row>
    <row r="6" spans="1:10" ht="57.75" customHeight="1">
      <c r="A6" s="93" t="s">
        <v>31</v>
      </c>
      <c r="B6" s="77">
        <v>362</v>
      </c>
      <c r="C6" s="76">
        <v>710</v>
      </c>
      <c r="D6" s="34">
        <f aca="true" t="shared" si="0" ref="D6:D14">ROUND(C6/B6*100,1)</f>
        <v>196.1</v>
      </c>
      <c r="E6" s="77">
        <v>41</v>
      </c>
      <c r="F6" s="19">
        <v>70</v>
      </c>
      <c r="G6" s="92">
        <f aca="true" t="shared" si="1" ref="G6:G14">ROUND(F6/E6*100,1)</f>
        <v>170.7</v>
      </c>
      <c r="H6" s="61"/>
      <c r="I6" s="7"/>
      <c r="J6" s="20"/>
    </row>
    <row r="7" spans="1:10" ht="35.25" customHeight="1">
      <c r="A7" s="93" t="s">
        <v>3</v>
      </c>
      <c r="B7" s="77">
        <v>629</v>
      </c>
      <c r="C7" s="76">
        <v>1058</v>
      </c>
      <c r="D7" s="34">
        <f t="shared" si="0"/>
        <v>168.2</v>
      </c>
      <c r="E7" s="77">
        <v>78</v>
      </c>
      <c r="F7" s="19">
        <v>97</v>
      </c>
      <c r="G7" s="92">
        <f t="shared" si="1"/>
        <v>124.4</v>
      </c>
      <c r="H7" s="61"/>
      <c r="I7" s="7"/>
      <c r="J7" s="20"/>
    </row>
    <row r="8" spans="1:10" s="14" customFormat="1" ht="25.5" customHeight="1">
      <c r="A8" s="93" t="s">
        <v>2</v>
      </c>
      <c r="B8" s="75">
        <v>558</v>
      </c>
      <c r="C8" s="74">
        <v>660</v>
      </c>
      <c r="D8" s="34">
        <f t="shared" si="0"/>
        <v>118.3</v>
      </c>
      <c r="E8" s="75">
        <v>47</v>
      </c>
      <c r="F8" s="19">
        <v>74</v>
      </c>
      <c r="G8" s="92">
        <f t="shared" si="1"/>
        <v>157.4</v>
      </c>
      <c r="H8" s="61"/>
      <c r="I8" s="7"/>
      <c r="J8" s="20"/>
    </row>
    <row r="9" spans="1:10" ht="36.75" customHeight="1">
      <c r="A9" s="93" t="s">
        <v>1</v>
      </c>
      <c r="B9" s="75">
        <v>289</v>
      </c>
      <c r="C9" s="74">
        <v>315</v>
      </c>
      <c r="D9" s="34">
        <f t="shared" si="0"/>
        <v>109</v>
      </c>
      <c r="E9" s="75">
        <v>21</v>
      </c>
      <c r="F9" s="19">
        <v>32</v>
      </c>
      <c r="G9" s="92">
        <f t="shared" si="1"/>
        <v>152.4</v>
      </c>
      <c r="H9" s="61"/>
      <c r="I9" s="7"/>
      <c r="J9" s="20" t="s">
        <v>101</v>
      </c>
    </row>
    <row r="10" spans="1:10" ht="35.25" customHeight="1">
      <c r="A10" s="93" t="s">
        <v>4</v>
      </c>
      <c r="B10" s="75">
        <v>951</v>
      </c>
      <c r="C10" s="74">
        <v>1019</v>
      </c>
      <c r="D10" s="34">
        <f t="shared" si="0"/>
        <v>107.2</v>
      </c>
      <c r="E10" s="75">
        <v>83</v>
      </c>
      <c r="F10" s="19">
        <v>84</v>
      </c>
      <c r="G10" s="92">
        <f t="shared" si="1"/>
        <v>101.2</v>
      </c>
      <c r="H10" s="61"/>
      <c r="I10" s="7"/>
      <c r="J10" s="20"/>
    </row>
    <row r="11" spans="1:10" ht="59.25" customHeight="1">
      <c r="A11" s="93" t="s">
        <v>28</v>
      </c>
      <c r="B11" s="75">
        <v>199</v>
      </c>
      <c r="C11" s="74">
        <v>226</v>
      </c>
      <c r="D11" s="34">
        <f t="shared" si="0"/>
        <v>113.6</v>
      </c>
      <c r="E11" s="75">
        <v>1</v>
      </c>
      <c r="F11" s="19">
        <v>14</v>
      </c>
      <c r="G11" s="92">
        <f t="shared" si="1"/>
        <v>1400</v>
      </c>
      <c r="H11" s="61"/>
      <c r="I11" s="7"/>
      <c r="J11" s="20"/>
    </row>
    <row r="12" spans="1:15" ht="38.25" customHeight="1">
      <c r="A12" s="93" t="s">
        <v>5</v>
      </c>
      <c r="B12" s="75">
        <v>1162</v>
      </c>
      <c r="C12" s="74">
        <v>1257</v>
      </c>
      <c r="D12" s="34">
        <f t="shared" si="0"/>
        <v>108.2</v>
      </c>
      <c r="E12" s="75">
        <v>92</v>
      </c>
      <c r="F12" s="19">
        <v>128</v>
      </c>
      <c r="G12" s="92">
        <f t="shared" si="1"/>
        <v>139.1</v>
      </c>
      <c r="H12" s="61"/>
      <c r="I12" s="7"/>
      <c r="J12" s="20"/>
      <c r="O12" s="7"/>
    </row>
    <row r="13" spans="1:15" ht="75" customHeight="1">
      <c r="A13" s="93" t="s">
        <v>6</v>
      </c>
      <c r="B13" s="75">
        <v>2685</v>
      </c>
      <c r="C13" s="74">
        <v>3243</v>
      </c>
      <c r="D13" s="34">
        <f t="shared" si="0"/>
        <v>120.8</v>
      </c>
      <c r="E13" s="75">
        <v>67</v>
      </c>
      <c r="F13" s="19">
        <v>147</v>
      </c>
      <c r="G13" s="92">
        <f t="shared" si="1"/>
        <v>219.4</v>
      </c>
      <c r="H13" s="61"/>
      <c r="I13" s="7"/>
      <c r="J13" s="20"/>
      <c r="O13" s="7"/>
    </row>
    <row r="14" spans="1:15" ht="43.5" customHeight="1">
      <c r="A14" s="93" t="s">
        <v>32</v>
      </c>
      <c r="B14" s="75">
        <v>1470</v>
      </c>
      <c r="C14" s="74">
        <v>1600</v>
      </c>
      <c r="D14" s="34">
        <f t="shared" si="0"/>
        <v>108.8</v>
      </c>
      <c r="E14" s="75">
        <v>121</v>
      </c>
      <c r="F14" s="19">
        <v>126</v>
      </c>
      <c r="G14" s="92">
        <f t="shared" si="1"/>
        <v>104.1</v>
      </c>
      <c r="H14" s="61"/>
      <c r="I14" s="7"/>
      <c r="J14" s="20"/>
      <c r="O14" s="7"/>
    </row>
    <row r="15" spans="1:15" ht="12.75">
      <c r="A15" s="6"/>
      <c r="B15" s="6"/>
      <c r="C15" s="6"/>
      <c r="D15" s="6"/>
      <c r="E15" s="6"/>
      <c r="F15" s="6"/>
      <c r="O15" s="7"/>
    </row>
    <row r="16" spans="1:15" ht="12.75">
      <c r="A16" s="6"/>
      <c r="B16" s="6"/>
      <c r="C16" s="6"/>
      <c r="D16" s="6"/>
      <c r="E16" s="6"/>
      <c r="F16" s="6"/>
      <c r="O16" s="7"/>
    </row>
    <row r="17" ht="12.75">
      <c r="O17" s="7"/>
    </row>
    <row r="18" ht="12.75">
      <c r="O18" s="7"/>
    </row>
    <row r="19" ht="12.75">
      <c r="O19" s="7"/>
    </row>
    <row r="20" ht="12.75">
      <c r="O20" s="7"/>
    </row>
  </sheetData>
  <sheetProtection/>
  <mergeCells count="2">
    <mergeCell ref="A1:G1"/>
    <mergeCell ref="A2:G2"/>
  </mergeCells>
  <printOptions horizontalCentered="1"/>
  <pageMargins left="0.7874015748031497" right="0" top="0.5118110236220472" bottom="0" header="0" footer="0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G27"/>
  <sheetViews>
    <sheetView view="pageBreakPreview" zoomScaleSheetLayoutView="100" zoomScalePageLayoutView="0" workbookViewId="0" topLeftCell="A1">
      <selection activeCell="J8" sqref="J8"/>
    </sheetView>
  </sheetViews>
  <sheetFormatPr defaultColWidth="9.140625" defaultRowHeight="15"/>
  <cols>
    <col min="1" max="1" width="3.140625" style="45" customWidth="1"/>
    <col min="2" max="2" width="25.421875" style="52" customWidth="1"/>
    <col min="3" max="3" width="10.00390625" style="42" customWidth="1"/>
    <col min="4" max="4" width="13.00390625" style="42" customWidth="1"/>
    <col min="5" max="6" width="12.421875" style="42" customWidth="1"/>
    <col min="7" max="7" width="16.421875" style="42" customWidth="1"/>
    <col min="8" max="16384" width="9.140625" style="42" customWidth="1"/>
  </cols>
  <sheetData>
    <row r="1" spans="1:7" s="46" customFormat="1" ht="40.5" customHeight="1">
      <c r="A1" s="45"/>
      <c r="B1" s="106" t="s">
        <v>87</v>
      </c>
      <c r="C1" s="106"/>
      <c r="D1" s="106"/>
      <c r="E1" s="106"/>
      <c r="F1" s="106"/>
      <c r="G1" s="106"/>
    </row>
    <row r="2" spans="1:7" s="46" customFormat="1" ht="20.25">
      <c r="A2" s="45"/>
      <c r="B2" s="44"/>
      <c r="C2" s="106" t="s">
        <v>70</v>
      </c>
      <c r="D2" s="106"/>
      <c r="E2" s="106"/>
      <c r="F2" s="44"/>
      <c r="G2" s="44"/>
    </row>
    <row r="4" spans="1:7" s="45" customFormat="1" ht="18.75" customHeight="1">
      <c r="A4" s="107"/>
      <c r="B4" s="108" t="s">
        <v>39</v>
      </c>
      <c r="C4" s="109" t="s">
        <v>40</v>
      </c>
      <c r="D4" s="109" t="s">
        <v>41</v>
      </c>
      <c r="E4" s="109" t="s">
        <v>42</v>
      </c>
      <c r="F4" s="110" t="s">
        <v>88</v>
      </c>
      <c r="G4" s="110"/>
    </row>
    <row r="5" spans="1:7" s="45" customFormat="1" ht="18.75" customHeight="1">
      <c r="A5" s="107"/>
      <c r="B5" s="108"/>
      <c r="C5" s="109"/>
      <c r="D5" s="109"/>
      <c r="E5" s="109"/>
      <c r="F5" s="109" t="s">
        <v>43</v>
      </c>
      <c r="G5" s="109" t="s">
        <v>41</v>
      </c>
    </row>
    <row r="6" spans="1:7" s="45" customFormat="1" ht="58.5" customHeight="1">
      <c r="A6" s="107"/>
      <c r="B6" s="108"/>
      <c r="C6" s="109"/>
      <c r="D6" s="109"/>
      <c r="E6" s="109"/>
      <c r="F6" s="109"/>
      <c r="G6" s="109"/>
    </row>
    <row r="7" spans="1:7" ht="13.5" customHeight="1">
      <c r="A7" s="47" t="s">
        <v>44</v>
      </c>
      <c r="B7" s="48" t="s">
        <v>0</v>
      </c>
      <c r="C7" s="43">
        <v>1</v>
      </c>
      <c r="D7" s="43">
        <v>2</v>
      </c>
      <c r="E7" s="43">
        <v>3</v>
      </c>
      <c r="F7" s="43">
        <v>4</v>
      </c>
      <c r="G7" s="43">
        <v>5</v>
      </c>
    </row>
    <row r="8" spans="1:7" ht="74.25" customHeight="1">
      <c r="A8" s="49">
        <v>1</v>
      </c>
      <c r="B8" s="73" t="s">
        <v>72</v>
      </c>
      <c r="C8" s="56">
        <v>1473</v>
      </c>
      <c r="D8" s="56">
        <v>1278</v>
      </c>
      <c r="E8" s="50">
        <f aca="true" t="shared" si="0" ref="E8:E27">C8-D8</f>
        <v>195</v>
      </c>
      <c r="F8" s="56">
        <v>17</v>
      </c>
      <c r="G8" s="50">
        <v>63</v>
      </c>
    </row>
    <row r="9" spans="1:7" s="51" customFormat="1" ht="29.25" customHeight="1">
      <c r="A9" s="49">
        <v>2</v>
      </c>
      <c r="B9" s="73" t="s">
        <v>45</v>
      </c>
      <c r="C9" s="56">
        <v>975</v>
      </c>
      <c r="D9" s="56">
        <v>914</v>
      </c>
      <c r="E9" s="50">
        <f t="shared" si="0"/>
        <v>61</v>
      </c>
      <c r="F9" s="56">
        <v>40</v>
      </c>
      <c r="G9" s="50">
        <v>188</v>
      </c>
    </row>
    <row r="10" spans="1:7" s="51" customFormat="1" ht="15.75">
      <c r="A10" s="49">
        <v>3</v>
      </c>
      <c r="B10" s="73" t="s">
        <v>46</v>
      </c>
      <c r="C10" s="56">
        <v>623</v>
      </c>
      <c r="D10" s="56">
        <v>915</v>
      </c>
      <c r="E10" s="50">
        <f t="shared" si="0"/>
        <v>-292</v>
      </c>
      <c r="F10" s="56">
        <v>40</v>
      </c>
      <c r="G10" s="50">
        <v>370</v>
      </c>
    </row>
    <row r="11" spans="1:7" s="51" customFormat="1" ht="31.5">
      <c r="A11" s="49">
        <v>4</v>
      </c>
      <c r="B11" s="73" t="s">
        <v>51</v>
      </c>
      <c r="C11" s="56">
        <v>316</v>
      </c>
      <c r="D11" s="56">
        <v>107</v>
      </c>
      <c r="E11" s="50">
        <f t="shared" si="0"/>
        <v>209</v>
      </c>
      <c r="F11" s="56">
        <v>26</v>
      </c>
      <c r="G11" s="50">
        <v>55</v>
      </c>
    </row>
    <row r="12" spans="1:7" s="51" customFormat="1" ht="15.75">
      <c r="A12" s="49">
        <v>5</v>
      </c>
      <c r="B12" s="73" t="s">
        <v>50</v>
      </c>
      <c r="C12" s="56">
        <v>302</v>
      </c>
      <c r="D12" s="56">
        <v>339</v>
      </c>
      <c r="E12" s="50">
        <f t="shared" si="0"/>
        <v>-37</v>
      </c>
      <c r="F12" s="56">
        <v>27</v>
      </c>
      <c r="G12" s="57">
        <v>176</v>
      </c>
    </row>
    <row r="13" spans="1:7" s="51" customFormat="1" ht="31.5">
      <c r="A13" s="49">
        <v>6</v>
      </c>
      <c r="B13" s="73" t="s">
        <v>55</v>
      </c>
      <c r="C13" s="56">
        <v>281</v>
      </c>
      <c r="D13" s="56">
        <v>534</v>
      </c>
      <c r="E13" s="50">
        <f t="shared" si="0"/>
        <v>-253</v>
      </c>
      <c r="F13" s="56">
        <v>40</v>
      </c>
      <c r="G13" s="50">
        <v>272</v>
      </c>
    </row>
    <row r="14" spans="1:7" s="51" customFormat="1" ht="15.75">
      <c r="A14" s="49">
        <v>7</v>
      </c>
      <c r="B14" s="73" t="s">
        <v>47</v>
      </c>
      <c r="C14" s="56">
        <v>187</v>
      </c>
      <c r="D14" s="56">
        <v>239</v>
      </c>
      <c r="E14" s="50">
        <f t="shared" si="0"/>
        <v>-52</v>
      </c>
      <c r="F14" s="56">
        <v>18</v>
      </c>
      <c r="G14" s="50">
        <v>123</v>
      </c>
    </row>
    <row r="15" spans="1:7" s="51" customFormat="1" ht="31.5">
      <c r="A15" s="49">
        <v>8</v>
      </c>
      <c r="B15" s="73" t="s">
        <v>48</v>
      </c>
      <c r="C15" s="56">
        <v>177</v>
      </c>
      <c r="D15" s="56">
        <v>311</v>
      </c>
      <c r="E15" s="50">
        <f t="shared" si="0"/>
        <v>-134</v>
      </c>
      <c r="F15" s="56">
        <v>12</v>
      </c>
      <c r="G15" s="50">
        <v>187</v>
      </c>
    </row>
    <row r="16" spans="1:7" s="51" customFormat="1" ht="15.75">
      <c r="A16" s="49">
        <v>9</v>
      </c>
      <c r="B16" s="73" t="s">
        <v>56</v>
      </c>
      <c r="C16" s="56">
        <v>173</v>
      </c>
      <c r="D16" s="56">
        <v>51</v>
      </c>
      <c r="E16" s="50">
        <f t="shared" si="0"/>
        <v>122</v>
      </c>
      <c r="F16" s="56">
        <v>2</v>
      </c>
      <c r="G16" s="50">
        <v>32</v>
      </c>
    </row>
    <row r="17" spans="1:7" s="51" customFormat="1" ht="15.75">
      <c r="A17" s="49">
        <v>10</v>
      </c>
      <c r="B17" s="73" t="s">
        <v>58</v>
      </c>
      <c r="C17" s="56">
        <v>131</v>
      </c>
      <c r="D17" s="56">
        <v>130</v>
      </c>
      <c r="E17" s="50">
        <f t="shared" si="0"/>
        <v>1</v>
      </c>
      <c r="F17" s="56">
        <v>10</v>
      </c>
      <c r="G17" s="50">
        <v>32</v>
      </c>
    </row>
    <row r="18" spans="1:7" s="51" customFormat="1" ht="15.75">
      <c r="A18" s="49">
        <v>11</v>
      </c>
      <c r="B18" s="73" t="s">
        <v>59</v>
      </c>
      <c r="C18" s="56">
        <v>125</v>
      </c>
      <c r="D18" s="56">
        <v>45</v>
      </c>
      <c r="E18" s="50">
        <f t="shared" si="0"/>
        <v>80</v>
      </c>
      <c r="F18" s="56">
        <v>11</v>
      </c>
      <c r="G18" s="50">
        <v>8</v>
      </c>
    </row>
    <row r="19" spans="1:7" s="51" customFormat="1" ht="15.75">
      <c r="A19" s="49">
        <v>12</v>
      </c>
      <c r="B19" s="73" t="s">
        <v>76</v>
      </c>
      <c r="C19" s="56">
        <v>117</v>
      </c>
      <c r="D19" s="56">
        <v>264</v>
      </c>
      <c r="E19" s="50">
        <f t="shared" si="0"/>
        <v>-147</v>
      </c>
      <c r="F19" s="56">
        <v>4</v>
      </c>
      <c r="G19" s="50">
        <v>131</v>
      </c>
    </row>
    <row r="20" spans="1:7" s="51" customFormat="1" ht="15.75">
      <c r="A20" s="49">
        <v>13</v>
      </c>
      <c r="B20" s="73" t="s">
        <v>77</v>
      </c>
      <c r="C20" s="56">
        <v>115</v>
      </c>
      <c r="D20" s="56">
        <v>185</v>
      </c>
      <c r="E20" s="50">
        <f t="shared" si="0"/>
        <v>-70</v>
      </c>
      <c r="F20" s="56">
        <v>5</v>
      </c>
      <c r="G20" s="50">
        <v>22</v>
      </c>
    </row>
    <row r="21" spans="1:7" s="51" customFormat="1" ht="15.75">
      <c r="A21" s="49">
        <v>14</v>
      </c>
      <c r="B21" s="73" t="s">
        <v>61</v>
      </c>
      <c r="C21" s="56">
        <v>112</v>
      </c>
      <c r="D21" s="56">
        <v>22</v>
      </c>
      <c r="E21" s="50">
        <f t="shared" si="0"/>
        <v>90</v>
      </c>
      <c r="F21" s="56">
        <v>8</v>
      </c>
      <c r="G21" s="50">
        <v>8</v>
      </c>
    </row>
    <row r="22" spans="1:7" s="51" customFormat="1" ht="15.75" customHeight="1">
      <c r="A22" s="49">
        <v>15</v>
      </c>
      <c r="B22" s="73" t="s">
        <v>60</v>
      </c>
      <c r="C22" s="56">
        <v>110</v>
      </c>
      <c r="D22" s="56">
        <v>2</v>
      </c>
      <c r="E22" s="50">
        <f t="shared" si="0"/>
        <v>108</v>
      </c>
      <c r="F22" s="56">
        <v>0</v>
      </c>
      <c r="G22" s="50">
        <v>2</v>
      </c>
    </row>
    <row r="23" spans="1:7" s="51" customFormat="1" ht="94.5">
      <c r="A23" s="49">
        <v>16</v>
      </c>
      <c r="B23" s="73" t="s">
        <v>57</v>
      </c>
      <c r="C23" s="56">
        <v>106</v>
      </c>
      <c r="D23" s="56">
        <v>87</v>
      </c>
      <c r="E23" s="50">
        <f t="shared" si="0"/>
        <v>19</v>
      </c>
      <c r="F23" s="56">
        <v>2</v>
      </c>
      <c r="G23" s="50">
        <v>46</v>
      </c>
    </row>
    <row r="24" spans="1:7" s="51" customFormat="1" ht="16.5" customHeight="1">
      <c r="A24" s="49">
        <v>17</v>
      </c>
      <c r="B24" s="73" t="s">
        <v>49</v>
      </c>
      <c r="C24" s="56">
        <v>103</v>
      </c>
      <c r="D24" s="56">
        <v>144</v>
      </c>
      <c r="E24" s="50">
        <f t="shared" si="0"/>
        <v>-41</v>
      </c>
      <c r="F24" s="56">
        <v>5</v>
      </c>
      <c r="G24" s="50">
        <v>57</v>
      </c>
    </row>
    <row r="25" spans="1:7" s="51" customFormat="1" ht="15.75">
      <c r="A25" s="49">
        <v>18</v>
      </c>
      <c r="B25" s="73" t="s">
        <v>52</v>
      </c>
      <c r="C25" s="56">
        <v>92</v>
      </c>
      <c r="D25" s="56">
        <v>55</v>
      </c>
      <c r="E25" s="50">
        <f t="shared" si="0"/>
        <v>37</v>
      </c>
      <c r="F25" s="56">
        <v>7</v>
      </c>
      <c r="G25" s="50">
        <v>22</v>
      </c>
    </row>
    <row r="26" spans="1:7" s="51" customFormat="1" ht="15.75">
      <c r="A26" s="49">
        <v>19</v>
      </c>
      <c r="B26" s="73" t="s">
        <v>73</v>
      </c>
      <c r="C26" s="56">
        <v>91</v>
      </c>
      <c r="D26" s="56">
        <v>115</v>
      </c>
      <c r="E26" s="50">
        <f t="shared" si="0"/>
        <v>-24</v>
      </c>
      <c r="F26" s="56">
        <v>5</v>
      </c>
      <c r="G26" s="57">
        <v>82</v>
      </c>
    </row>
    <row r="27" spans="1:7" s="51" customFormat="1" ht="63">
      <c r="A27" s="49">
        <v>20</v>
      </c>
      <c r="B27" s="73" t="s">
        <v>89</v>
      </c>
      <c r="C27" s="56">
        <v>85</v>
      </c>
      <c r="D27" s="56">
        <v>97</v>
      </c>
      <c r="E27" s="50">
        <f t="shared" si="0"/>
        <v>-12</v>
      </c>
      <c r="F27" s="56">
        <v>4</v>
      </c>
      <c r="G27" s="50">
        <v>56</v>
      </c>
    </row>
  </sheetData>
  <sheetProtection/>
  <mergeCells count="10">
    <mergeCell ref="B1:G1"/>
    <mergeCell ref="C2:E2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6692913385826772" right="0.2755905511811024" top="0.3937007874015748" bottom="0.3937007874015748" header="0.5118110236220472" footer="0.5118110236220472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IV24"/>
  <sheetViews>
    <sheetView zoomScalePageLayoutView="0" workbookViewId="0" topLeftCell="A7">
      <selection activeCell="C5" sqref="C5:C24"/>
    </sheetView>
  </sheetViews>
  <sheetFormatPr defaultColWidth="10.28125" defaultRowHeight="15"/>
  <cols>
    <col min="1" max="1" width="3.28125" style="42" customWidth="1"/>
    <col min="2" max="2" width="65.57421875" style="52" customWidth="1"/>
    <col min="3" max="3" width="22.421875" style="55" customWidth="1"/>
    <col min="4" max="250" width="9.140625" style="42" customWidth="1"/>
    <col min="251" max="251" width="4.28125" style="42" customWidth="1"/>
    <col min="252" max="252" width="31.140625" style="42" customWidth="1"/>
    <col min="253" max="255" width="10.00390625" style="42" customWidth="1"/>
    <col min="256" max="16384" width="10.28125" style="42" customWidth="1"/>
  </cols>
  <sheetData>
    <row r="1" spans="1:256" ht="34.5" customHeight="1">
      <c r="A1" s="111" t="s">
        <v>90</v>
      </c>
      <c r="B1" s="111"/>
      <c r="C1" s="111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  <c r="HU1" s="46"/>
      <c r="HV1" s="46"/>
      <c r="HW1" s="46"/>
      <c r="HX1" s="46"/>
      <c r="HY1" s="46"/>
      <c r="HZ1" s="46"/>
      <c r="IA1" s="46"/>
      <c r="IB1" s="46"/>
      <c r="IC1" s="46"/>
      <c r="ID1" s="46"/>
      <c r="IE1" s="46"/>
      <c r="IF1" s="46"/>
      <c r="IG1" s="46"/>
      <c r="IH1" s="46"/>
      <c r="II1" s="46"/>
      <c r="IJ1" s="46"/>
      <c r="IK1" s="46"/>
      <c r="IL1" s="46"/>
      <c r="IM1" s="46"/>
      <c r="IN1" s="46"/>
      <c r="IO1" s="46"/>
      <c r="IP1" s="46"/>
      <c r="IQ1" s="46"/>
      <c r="IR1" s="46"/>
      <c r="IS1" s="46"/>
      <c r="IT1" s="46"/>
      <c r="IU1" s="46"/>
      <c r="IV1" s="46"/>
    </row>
    <row r="2" spans="2:256" ht="12.75" customHeight="1">
      <c r="B2" s="111" t="s">
        <v>68</v>
      </c>
      <c r="C2" s="111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  <c r="IP2" s="46"/>
      <c r="IQ2" s="46"/>
      <c r="IR2" s="46"/>
      <c r="IS2" s="46"/>
      <c r="IT2" s="46"/>
      <c r="IU2" s="46"/>
      <c r="IV2" s="46"/>
    </row>
    <row r="3" ht="2.25" customHeight="1"/>
    <row r="4" spans="1:3" ht="48.75" customHeight="1">
      <c r="A4" s="78" t="s">
        <v>44</v>
      </c>
      <c r="B4" s="79" t="s">
        <v>39</v>
      </c>
      <c r="C4" s="80" t="s">
        <v>53</v>
      </c>
    </row>
    <row r="5" spans="1:256" ht="15.75">
      <c r="A5" s="49">
        <v>1</v>
      </c>
      <c r="B5" s="58" t="s">
        <v>63</v>
      </c>
      <c r="C5" s="81">
        <v>14900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  <c r="II5" s="53"/>
      <c r="IJ5" s="53"/>
      <c r="IK5" s="53"/>
      <c r="IL5" s="53"/>
      <c r="IM5" s="53"/>
      <c r="IN5" s="53"/>
      <c r="IO5" s="53"/>
      <c r="IP5" s="53"/>
      <c r="IQ5" s="53"/>
      <c r="IR5" s="53"/>
      <c r="IS5" s="53"/>
      <c r="IT5" s="53"/>
      <c r="IU5" s="53"/>
      <c r="IV5" s="53"/>
    </row>
    <row r="6" spans="1:256" ht="15.75">
      <c r="A6" s="49">
        <v>2</v>
      </c>
      <c r="B6" s="58" t="s">
        <v>78</v>
      </c>
      <c r="C6" s="81">
        <v>12765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  <c r="IT6" s="53"/>
      <c r="IU6" s="53"/>
      <c r="IV6" s="53"/>
    </row>
    <row r="7" spans="1:256" ht="15.75">
      <c r="A7" s="49">
        <v>3</v>
      </c>
      <c r="B7" s="58" t="s">
        <v>62</v>
      </c>
      <c r="C7" s="81">
        <v>8800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  <c r="IR7" s="53"/>
      <c r="IS7" s="53"/>
      <c r="IT7" s="53"/>
      <c r="IU7" s="53"/>
      <c r="IV7" s="53"/>
    </row>
    <row r="8" spans="1:256" ht="15.75">
      <c r="A8" s="49">
        <v>4</v>
      </c>
      <c r="B8" s="58" t="s">
        <v>91</v>
      </c>
      <c r="C8" s="81">
        <v>8600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  <c r="IS8" s="53"/>
      <c r="IT8" s="53"/>
      <c r="IU8" s="53"/>
      <c r="IV8" s="53"/>
    </row>
    <row r="9" spans="1:256" ht="18.75" customHeight="1">
      <c r="A9" s="49">
        <v>5</v>
      </c>
      <c r="B9" s="58" t="s">
        <v>80</v>
      </c>
      <c r="C9" s="81">
        <v>8200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  <c r="IQ9" s="53"/>
      <c r="IR9" s="53"/>
      <c r="IS9" s="53"/>
      <c r="IT9" s="53"/>
      <c r="IU9" s="53"/>
      <c r="IV9" s="53"/>
    </row>
    <row r="10" spans="1:256" ht="15.75">
      <c r="A10" s="49">
        <v>6</v>
      </c>
      <c r="B10" s="58" t="s">
        <v>71</v>
      </c>
      <c r="C10" s="81">
        <v>7800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  <c r="IQ10" s="53"/>
      <c r="IR10" s="53"/>
      <c r="IS10" s="53"/>
      <c r="IT10" s="53"/>
      <c r="IU10" s="53"/>
      <c r="IV10" s="53"/>
    </row>
    <row r="11" spans="1:256" ht="15.75">
      <c r="A11" s="49">
        <v>7</v>
      </c>
      <c r="B11" s="58" t="s">
        <v>92</v>
      </c>
      <c r="C11" s="81">
        <v>7781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  <c r="IQ11" s="53"/>
      <c r="IR11" s="53"/>
      <c r="IS11" s="53"/>
      <c r="IT11" s="53"/>
      <c r="IU11" s="53"/>
      <c r="IV11" s="53"/>
    </row>
    <row r="12" spans="1:256" ht="15.75">
      <c r="A12" s="49">
        <v>8</v>
      </c>
      <c r="B12" s="58" t="s">
        <v>66</v>
      </c>
      <c r="C12" s="81">
        <v>7500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  <c r="IR12" s="53"/>
      <c r="IS12" s="53"/>
      <c r="IT12" s="53"/>
      <c r="IU12" s="53"/>
      <c r="IV12" s="53"/>
    </row>
    <row r="13" spans="1:256" ht="15.75">
      <c r="A13" s="49">
        <v>9</v>
      </c>
      <c r="B13" s="58" t="s">
        <v>93</v>
      </c>
      <c r="C13" s="81">
        <v>7410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  <c r="IU13" s="53"/>
      <c r="IV13" s="53"/>
    </row>
    <row r="14" spans="1:256" ht="15.75">
      <c r="A14" s="49">
        <v>10</v>
      </c>
      <c r="B14" s="58" t="s">
        <v>94</v>
      </c>
      <c r="C14" s="81">
        <v>7074.67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  <c r="IU14" s="53"/>
      <c r="IV14" s="53"/>
    </row>
    <row r="15" spans="1:256" ht="15.75">
      <c r="A15" s="49">
        <v>11</v>
      </c>
      <c r="B15" s="58" t="s">
        <v>82</v>
      </c>
      <c r="C15" s="81">
        <v>7018.5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  <c r="IU15" s="53"/>
      <c r="IV15" s="53"/>
    </row>
    <row r="16" spans="1:256" ht="15.75">
      <c r="A16" s="49">
        <v>12</v>
      </c>
      <c r="B16" s="58" t="s">
        <v>95</v>
      </c>
      <c r="C16" s="81">
        <v>7000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  <c r="IU16" s="53"/>
      <c r="IV16" s="53"/>
    </row>
    <row r="17" spans="1:256" ht="15.75">
      <c r="A17" s="49">
        <v>13</v>
      </c>
      <c r="B17" s="58" t="s">
        <v>74</v>
      </c>
      <c r="C17" s="81">
        <v>7000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  <c r="IU17" s="53"/>
      <c r="IV17" s="53"/>
    </row>
    <row r="18" spans="1:256" ht="15.75">
      <c r="A18" s="49">
        <v>14</v>
      </c>
      <c r="B18" s="58" t="s">
        <v>64</v>
      </c>
      <c r="C18" s="81">
        <v>6928.5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  <c r="IU18" s="53"/>
      <c r="IV18" s="53"/>
    </row>
    <row r="19" spans="1:256" ht="15.75">
      <c r="A19" s="49">
        <v>15</v>
      </c>
      <c r="B19" s="58" t="s">
        <v>81</v>
      </c>
      <c r="C19" s="81">
        <v>6850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  <c r="IR19" s="53"/>
      <c r="IS19" s="53"/>
      <c r="IT19" s="53"/>
      <c r="IU19" s="53"/>
      <c r="IV19" s="53"/>
    </row>
    <row r="20" spans="1:256" ht="31.5" customHeight="1">
      <c r="A20" s="49">
        <v>16</v>
      </c>
      <c r="B20" s="58" t="s">
        <v>96</v>
      </c>
      <c r="C20" s="81">
        <v>6800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  <c r="IU20" s="53"/>
      <c r="IV20" s="53"/>
    </row>
    <row r="21" spans="1:256" ht="15.75">
      <c r="A21" s="49">
        <v>17</v>
      </c>
      <c r="B21" s="58" t="s">
        <v>75</v>
      </c>
      <c r="C21" s="81">
        <v>6602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  <c r="IU21" s="53"/>
      <c r="IV21" s="53"/>
    </row>
    <row r="22" spans="1:256" ht="15.75">
      <c r="A22" s="49">
        <v>18</v>
      </c>
      <c r="B22" s="58" t="s">
        <v>65</v>
      </c>
      <c r="C22" s="81">
        <v>6397.54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  <c r="IU22" s="53"/>
      <c r="IV22" s="53"/>
    </row>
    <row r="23" spans="1:256" ht="15.75">
      <c r="A23" s="49">
        <v>19</v>
      </c>
      <c r="B23" s="58" t="s">
        <v>79</v>
      </c>
      <c r="C23" s="81">
        <v>6330</v>
      </c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  <c r="IQ23" s="53"/>
      <c r="IR23" s="53"/>
      <c r="IS23" s="53"/>
      <c r="IT23" s="53"/>
      <c r="IU23" s="53"/>
      <c r="IV23" s="53"/>
    </row>
    <row r="24" spans="1:256" ht="15.75">
      <c r="A24" s="49">
        <v>20</v>
      </c>
      <c r="B24" s="58" t="s">
        <v>97</v>
      </c>
      <c r="C24" s="81">
        <v>6030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  <c r="IR24" s="53"/>
      <c r="IS24" s="53"/>
      <c r="IT24" s="53"/>
      <c r="IU24" s="53"/>
      <c r="IV24" s="53"/>
    </row>
  </sheetData>
  <sheetProtection/>
  <mergeCells count="2">
    <mergeCell ref="B2:C2"/>
    <mergeCell ref="A1:C1"/>
  </mergeCells>
  <printOptions horizontalCentered="1"/>
  <pageMargins left="0.11811023622047245" right="0.2755905511811024" top="0.03937007874015748" bottom="0" header="0.31496062992125984" footer="0.1574803149606299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J28"/>
  <sheetViews>
    <sheetView view="pageBreakPreview" zoomScaleNormal="75" zoomScaleSheetLayoutView="100" zoomScalePageLayoutView="0" workbookViewId="0" topLeftCell="A19">
      <selection activeCell="H1" sqref="H1:I16384"/>
    </sheetView>
  </sheetViews>
  <sheetFormatPr defaultColWidth="8.8515625" defaultRowHeight="15"/>
  <cols>
    <col min="1" max="1" width="41.00390625" style="5" customWidth="1"/>
    <col min="2" max="2" width="13.140625" style="5" customWidth="1"/>
    <col min="3" max="3" width="11.8515625" style="5" customWidth="1"/>
    <col min="4" max="4" width="13.00390625" style="5" customWidth="1"/>
    <col min="5" max="5" width="14.421875" style="5" customWidth="1"/>
    <col min="6" max="6" width="15.140625" style="5" customWidth="1"/>
    <col min="7" max="7" width="12.421875" style="5" customWidth="1"/>
    <col min="8" max="16384" width="8.8515625" style="5" customWidth="1"/>
  </cols>
  <sheetData>
    <row r="1" spans="1:7" s="1" customFormat="1" ht="22.5" customHeight="1">
      <c r="A1" s="112" t="s">
        <v>98</v>
      </c>
      <c r="B1" s="112"/>
      <c r="C1" s="112"/>
      <c r="D1" s="112"/>
      <c r="E1" s="112"/>
      <c r="F1" s="112"/>
      <c r="G1" s="112"/>
    </row>
    <row r="2" spans="1:7" s="1" customFormat="1" ht="19.5" customHeight="1">
      <c r="A2" s="113" t="s">
        <v>34</v>
      </c>
      <c r="B2" s="113"/>
      <c r="C2" s="113"/>
      <c r="D2" s="113"/>
      <c r="E2" s="113"/>
      <c r="F2" s="113"/>
      <c r="G2" s="113"/>
    </row>
    <row r="3" spans="1:6" s="3" customFormat="1" ht="13.5" customHeight="1">
      <c r="A3" s="2"/>
      <c r="B3" s="2"/>
      <c r="C3" s="2"/>
      <c r="D3" s="2"/>
      <c r="E3" s="2"/>
      <c r="F3" s="2"/>
    </row>
    <row r="4" spans="1:7" s="3" customFormat="1" ht="48.75" customHeight="1">
      <c r="A4" s="72"/>
      <c r="B4" s="33" t="s">
        <v>83</v>
      </c>
      <c r="C4" s="33" t="s">
        <v>84</v>
      </c>
      <c r="D4" s="33" t="s">
        <v>29</v>
      </c>
      <c r="E4" s="28" t="s">
        <v>85</v>
      </c>
      <c r="F4" s="28" t="s">
        <v>86</v>
      </c>
      <c r="G4" s="32" t="s">
        <v>29</v>
      </c>
    </row>
    <row r="5" spans="1:7" s="3" customFormat="1" ht="24.75" customHeight="1">
      <c r="A5" s="66" t="s">
        <v>69</v>
      </c>
      <c r="B5" s="29">
        <v>15005</v>
      </c>
      <c r="C5" s="21">
        <v>14353</v>
      </c>
      <c r="D5" s="37">
        <f>ROUND(C5/B5*100,1)</f>
        <v>95.7</v>
      </c>
      <c r="E5" s="29">
        <v>6711</v>
      </c>
      <c r="F5" s="21">
        <v>6449</v>
      </c>
      <c r="G5" s="67">
        <f>ROUND(F5/E5*100,1)</f>
        <v>96.1</v>
      </c>
    </row>
    <row r="6" spans="1:7" s="4" customFormat="1" ht="24.75" customHeight="1">
      <c r="A6" s="63" t="s">
        <v>35</v>
      </c>
      <c r="B6" s="30">
        <f>SUM(B8:B26)</f>
        <v>10674</v>
      </c>
      <c r="C6" s="36">
        <f>SUM(C8:C26)</f>
        <v>10741</v>
      </c>
      <c r="D6" s="37">
        <f aca="true" t="shared" si="0" ref="D6:D26">ROUND(C6/B6*100,1)</f>
        <v>100.6</v>
      </c>
      <c r="E6" s="30">
        <f>SUM(E8:E26)</f>
        <v>4885</v>
      </c>
      <c r="F6" s="36">
        <f>SUM(F8:F26)</f>
        <v>4753</v>
      </c>
      <c r="G6" s="67">
        <f aca="true" t="shared" si="1" ref="G6:G26">ROUND(F6/E6*100,1)</f>
        <v>97.3</v>
      </c>
    </row>
    <row r="7" spans="1:7" s="4" customFormat="1" ht="27" customHeight="1">
      <c r="A7" s="68" t="s">
        <v>8</v>
      </c>
      <c r="B7" s="86"/>
      <c r="C7" s="87"/>
      <c r="D7" s="88"/>
      <c r="E7" s="89"/>
      <c r="F7" s="87"/>
      <c r="G7" s="90"/>
    </row>
    <row r="8" spans="1:9" ht="36.75" customHeight="1">
      <c r="A8" s="69" t="s">
        <v>9</v>
      </c>
      <c r="B8" s="98">
        <v>3458</v>
      </c>
      <c r="C8" s="98">
        <v>3757</v>
      </c>
      <c r="D8" s="97">
        <f t="shared" si="0"/>
        <v>108.6</v>
      </c>
      <c r="E8" s="98">
        <v>831</v>
      </c>
      <c r="F8" s="98">
        <v>755</v>
      </c>
      <c r="G8" s="96">
        <f t="shared" si="1"/>
        <v>90.9</v>
      </c>
      <c r="H8" s="7"/>
      <c r="I8" s="7"/>
    </row>
    <row r="9" spans="1:9" ht="35.25" customHeight="1">
      <c r="A9" s="82" t="s">
        <v>10</v>
      </c>
      <c r="B9" s="59">
        <v>166</v>
      </c>
      <c r="C9" s="59">
        <v>116</v>
      </c>
      <c r="D9" s="37">
        <f t="shared" si="0"/>
        <v>69.9</v>
      </c>
      <c r="E9" s="59">
        <v>88</v>
      </c>
      <c r="F9" s="59">
        <v>41</v>
      </c>
      <c r="G9" s="67">
        <f t="shared" si="1"/>
        <v>46.6</v>
      </c>
      <c r="H9" s="7"/>
      <c r="I9" s="7"/>
    </row>
    <row r="10" spans="1:9" s="14" customFormat="1" ht="23.25" customHeight="1">
      <c r="A10" s="82" t="s">
        <v>11</v>
      </c>
      <c r="B10" s="59">
        <v>1371</v>
      </c>
      <c r="C10" s="59">
        <v>1335</v>
      </c>
      <c r="D10" s="37">
        <f t="shared" si="0"/>
        <v>97.4</v>
      </c>
      <c r="E10" s="59">
        <v>665</v>
      </c>
      <c r="F10" s="59">
        <v>722</v>
      </c>
      <c r="G10" s="67">
        <f t="shared" si="1"/>
        <v>108.6</v>
      </c>
      <c r="H10" s="7"/>
      <c r="I10" s="7"/>
    </row>
    <row r="11" spans="1:10" ht="39.75" customHeight="1">
      <c r="A11" s="82" t="s">
        <v>12</v>
      </c>
      <c r="B11" s="59">
        <v>424</v>
      </c>
      <c r="C11" s="59">
        <v>357</v>
      </c>
      <c r="D11" s="37">
        <f t="shared" si="0"/>
        <v>84.2</v>
      </c>
      <c r="E11" s="59">
        <v>325</v>
      </c>
      <c r="F11" s="59">
        <v>268</v>
      </c>
      <c r="G11" s="67">
        <f t="shared" si="1"/>
        <v>82.5</v>
      </c>
      <c r="H11" s="7"/>
      <c r="I11" s="7"/>
      <c r="J11" s="85"/>
    </row>
    <row r="12" spans="1:9" ht="35.25" customHeight="1">
      <c r="A12" s="82" t="s">
        <v>13</v>
      </c>
      <c r="B12" s="59">
        <v>189</v>
      </c>
      <c r="C12" s="59">
        <v>194</v>
      </c>
      <c r="D12" s="37">
        <f t="shared" si="0"/>
        <v>102.6</v>
      </c>
      <c r="E12" s="59">
        <v>116</v>
      </c>
      <c r="F12" s="59">
        <v>110</v>
      </c>
      <c r="G12" s="67">
        <f t="shared" si="1"/>
        <v>94.8</v>
      </c>
      <c r="H12" s="7"/>
      <c r="I12" s="7"/>
    </row>
    <row r="13" spans="1:9" ht="23.25" customHeight="1">
      <c r="A13" s="82" t="s">
        <v>14</v>
      </c>
      <c r="B13" s="59">
        <v>213</v>
      </c>
      <c r="C13" s="59">
        <v>231</v>
      </c>
      <c r="D13" s="37">
        <f t="shared" si="0"/>
        <v>108.5</v>
      </c>
      <c r="E13" s="59">
        <v>97</v>
      </c>
      <c r="F13" s="59">
        <v>103</v>
      </c>
      <c r="G13" s="67">
        <f t="shared" si="1"/>
        <v>106.2</v>
      </c>
      <c r="H13" s="7"/>
      <c r="I13" s="7"/>
    </row>
    <row r="14" spans="1:9" ht="37.5" customHeight="1">
      <c r="A14" s="82" t="s">
        <v>15</v>
      </c>
      <c r="B14" s="59">
        <v>1242</v>
      </c>
      <c r="C14" s="59">
        <v>1239</v>
      </c>
      <c r="D14" s="37">
        <f t="shared" si="0"/>
        <v>99.8</v>
      </c>
      <c r="E14" s="59">
        <v>667</v>
      </c>
      <c r="F14" s="59">
        <v>681</v>
      </c>
      <c r="G14" s="67">
        <f t="shared" si="1"/>
        <v>102.1</v>
      </c>
      <c r="H14" s="7"/>
      <c r="I14" s="7"/>
    </row>
    <row r="15" spans="1:9" ht="36" customHeight="1">
      <c r="A15" s="82" t="s">
        <v>16</v>
      </c>
      <c r="B15" s="59">
        <v>423</v>
      </c>
      <c r="C15" s="59">
        <v>465</v>
      </c>
      <c r="D15" s="37">
        <f t="shared" si="0"/>
        <v>109.9</v>
      </c>
      <c r="E15" s="59">
        <v>223</v>
      </c>
      <c r="F15" s="59">
        <v>254</v>
      </c>
      <c r="G15" s="67">
        <f t="shared" si="1"/>
        <v>113.9</v>
      </c>
      <c r="H15" s="7"/>
      <c r="I15" s="7"/>
    </row>
    <row r="16" spans="1:9" ht="34.5" customHeight="1">
      <c r="A16" s="82" t="s">
        <v>17</v>
      </c>
      <c r="B16" s="59">
        <v>138</v>
      </c>
      <c r="C16" s="59">
        <v>129</v>
      </c>
      <c r="D16" s="37">
        <f t="shared" si="0"/>
        <v>93.5</v>
      </c>
      <c r="E16" s="59">
        <v>79</v>
      </c>
      <c r="F16" s="59">
        <v>77</v>
      </c>
      <c r="G16" s="67">
        <f t="shared" si="1"/>
        <v>97.5</v>
      </c>
      <c r="H16" s="7"/>
      <c r="I16" s="7"/>
    </row>
    <row r="17" spans="1:9" ht="27" customHeight="1">
      <c r="A17" s="82" t="s">
        <v>18</v>
      </c>
      <c r="B17" s="59">
        <v>100</v>
      </c>
      <c r="C17" s="59">
        <v>68</v>
      </c>
      <c r="D17" s="37">
        <f t="shared" si="0"/>
        <v>68</v>
      </c>
      <c r="E17" s="59">
        <v>53</v>
      </c>
      <c r="F17" s="59">
        <v>40</v>
      </c>
      <c r="G17" s="67">
        <f t="shared" si="1"/>
        <v>75.5</v>
      </c>
      <c r="H17" s="7"/>
      <c r="I17" s="7"/>
    </row>
    <row r="18" spans="1:9" ht="27" customHeight="1">
      <c r="A18" s="82" t="s">
        <v>19</v>
      </c>
      <c r="B18" s="59">
        <v>183</v>
      </c>
      <c r="C18" s="59">
        <v>172</v>
      </c>
      <c r="D18" s="37">
        <f t="shared" si="0"/>
        <v>94</v>
      </c>
      <c r="E18" s="59">
        <v>99</v>
      </c>
      <c r="F18" s="59">
        <v>96</v>
      </c>
      <c r="G18" s="67">
        <f t="shared" si="1"/>
        <v>97</v>
      </c>
      <c r="H18" s="7"/>
      <c r="I18" s="7"/>
    </row>
    <row r="19" spans="1:9" ht="28.5" customHeight="1">
      <c r="A19" s="82" t="s">
        <v>20</v>
      </c>
      <c r="B19" s="59">
        <v>68</v>
      </c>
      <c r="C19" s="59">
        <v>48</v>
      </c>
      <c r="D19" s="37">
        <f t="shared" si="0"/>
        <v>70.6</v>
      </c>
      <c r="E19" s="59">
        <v>41</v>
      </c>
      <c r="F19" s="59">
        <v>27</v>
      </c>
      <c r="G19" s="67">
        <f t="shared" si="1"/>
        <v>65.9</v>
      </c>
      <c r="H19" s="7"/>
      <c r="I19" s="7"/>
    </row>
    <row r="20" spans="1:9" ht="39" customHeight="1">
      <c r="A20" s="82" t="s">
        <v>21</v>
      </c>
      <c r="B20" s="59">
        <v>152</v>
      </c>
      <c r="C20" s="59">
        <v>172</v>
      </c>
      <c r="D20" s="37">
        <f t="shared" si="0"/>
        <v>113.2</v>
      </c>
      <c r="E20" s="59">
        <v>78</v>
      </c>
      <c r="F20" s="59">
        <v>95</v>
      </c>
      <c r="G20" s="67">
        <f t="shared" si="1"/>
        <v>121.8</v>
      </c>
      <c r="H20" s="7"/>
      <c r="I20" s="7"/>
    </row>
    <row r="21" spans="1:9" ht="39.75" customHeight="1">
      <c r="A21" s="82" t="s">
        <v>22</v>
      </c>
      <c r="B21" s="59">
        <v>170</v>
      </c>
      <c r="C21" s="59">
        <v>203</v>
      </c>
      <c r="D21" s="37">
        <f t="shared" si="0"/>
        <v>119.4</v>
      </c>
      <c r="E21" s="59">
        <v>88</v>
      </c>
      <c r="F21" s="59">
        <v>104</v>
      </c>
      <c r="G21" s="67">
        <f t="shared" si="1"/>
        <v>118.2</v>
      </c>
      <c r="H21" s="7"/>
      <c r="I21" s="7"/>
    </row>
    <row r="22" spans="1:9" ht="37.5" customHeight="1">
      <c r="A22" s="82" t="s">
        <v>23</v>
      </c>
      <c r="B22" s="59">
        <v>1638</v>
      </c>
      <c r="C22" s="59">
        <v>1516</v>
      </c>
      <c r="D22" s="37">
        <f t="shared" si="0"/>
        <v>92.6</v>
      </c>
      <c r="E22" s="59">
        <v>992</v>
      </c>
      <c r="F22" s="59">
        <v>937</v>
      </c>
      <c r="G22" s="67">
        <f t="shared" si="1"/>
        <v>94.5</v>
      </c>
      <c r="H22" s="7"/>
      <c r="I22" s="7"/>
    </row>
    <row r="23" spans="1:9" ht="23.25" customHeight="1">
      <c r="A23" s="82" t="s">
        <v>24</v>
      </c>
      <c r="B23" s="59">
        <v>213</v>
      </c>
      <c r="C23" s="59">
        <v>230</v>
      </c>
      <c r="D23" s="37">
        <f t="shared" si="0"/>
        <v>108</v>
      </c>
      <c r="E23" s="59">
        <v>121</v>
      </c>
      <c r="F23" s="59">
        <v>135</v>
      </c>
      <c r="G23" s="67">
        <f t="shared" si="1"/>
        <v>111.6</v>
      </c>
      <c r="H23" s="7"/>
      <c r="I23" s="7"/>
    </row>
    <row r="24" spans="1:9" ht="36" customHeight="1">
      <c r="A24" s="82" t="s">
        <v>25</v>
      </c>
      <c r="B24" s="59">
        <v>363</v>
      </c>
      <c r="C24" s="59">
        <v>345</v>
      </c>
      <c r="D24" s="37">
        <f t="shared" si="0"/>
        <v>95</v>
      </c>
      <c r="E24" s="59">
        <v>222</v>
      </c>
      <c r="F24" s="59">
        <v>211</v>
      </c>
      <c r="G24" s="67">
        <f t="shared" si="1"/>
        <v>95</v>
      </c>
      <c r="H24" s="7"/>
      <c r="I24" s="7"/>
    </row>
    <row r="25" spans="1:9" ht="33" customHeight="1">
      <c r="A25" s="82" t="s">
        <v>26</v>
      </c>
      <c r="B25" s="59">
        <v>55</v>
      </c>
      <c r="C25" s="59">
        <v>67</v>
      </c>
      <c r="D25" s="37">
        <f t="shared" si="0"/>
        <v>121.8</v>
      </c>
      <c r="E25" s="59">
        <v>33</v>
      </c>
      <c r="F25" s="59">
        <v>41</v>
      </c>
      <c r="G25" s="67">
        <f t="shared" si="1"/>
        <v>124.2</v>
      </c>
      <c r="H25" s="7"/>
      <c r="I25" s="7"/>
    </row>
    <row r="26" spans="1:9" ht="24" customHeight="1">
      <c r="A26" s="82" t="s">
        <v>27</v>
      </c>
      <c r="B26" s="59">
        <v>108</v>
      </c>
      <c r="C26" s="59">
        <v>97</v>
      </c>
      <c r="D26" s="37">
        <f t="shared" si="0"/>
        <v>89.8</v>
      </c>
      <c r="E26" s="59">
        <v>67</v>
      </c>
      <c r="F26" s="59">
        <v>56</v>
      </c>
      <c r="G26" s="67">
        <f t="shared" si="1"/>
        <v>83.6</v>
      </c>
      <c r="H26" s="7"/>
      <c r="I26" s="7"/>
    </row>
    <row r="27" spans="1:6" ht="18.75">
      <c r="A27" s="6"/>
      <c r="B27" s="13"/>
      <c r="F27" s="31"/>
    </row>
    <row r="28" spans="1:6" ht="18.75">
      <c r="A28" s="6"/>
      <c r="B28" s="6"/>
      <c r="F28" s="27"/>
    </row>
  </sheetData>
  <sheetProtection/>
  <mergeCells count="2">
    <mergeCell ref="A1:G1"/>
    <mergeCell ref="A2:G2"/>
  </mergeCells>
  <printOptions horizontalCentered="1"/>
  <pageMargins left="0.3937007874015748" right="0" top="0.4724409448818898" bottom="0.3937007874015748" header="0" footer="0"/>
  <pageSetup horizontalDpi="600" verticalDpi="60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I17"/>
  <sheetViews>
    <sheetView view="pageBreakPreview" zoomScale="70" zoomScaleNormal="75" zoomScaleSheetLayoutView="70" zoomScalePageLayoutView="0" workbookViewId="0" topLeftCell="A1">
      <selection activeCell="M9" sqref="M9"/>
    </sheetView>
  </sheetViews>
  <sheetFormatPr defaultColWidth="8.8515625" defaultRowHeight="15"/>
  <cols>
    <col min="1" max="1" width="51.57421875" style="5" customWidth="1"/>
    <col min="2" max="2" width="12.57421875" style="5" customWidth="1"/>
    <col min="3" max="3" width="11.7109375" style="5" customWidth="1"/>
    <col min="4" max="4" width="13.7109375" style="5" customWidth="1"/>
    <col min="5" max="5" width="15.140625" style="5" customWidth="1"/>
    <col min="6" max="6" width="15.57421875" style="5" customWidth="1"/>
    <col min="7" max="7" width="15.7109375" style="5" customWidth="1"/>
    <col min="8" max="16384" width="8.8515625" style="5" customWidth="1"/>
  </cols>
  <sheetData>
    <row r="1" spans="1:7" s="1" customFormat="1" ht="22.5" customHeight="1">
      <c r="A1" s="102" t="s">
        <v>98</v>
      </c>
      <c r="B1" s="102"/>
      <c r="C1" s="102"/>
      <c r="D1" s="102"/>
      <c r="E1" s="102"/>
      <c r="F1" s="102"/>
      <c r="G1" s="102"/>
    </row>
    <row r="2" spans="1:7" s="1" customFormat="1" ht="19.5" customHeight="1">
      <c r="A2" s="103" t="s">
        <v>30</v>
      </c>
      <c r="B2" s="103"/>
      <c r="C2" s="103"/>
      <c r="D2" s="103"/>
      <c r="E2" s="103"/>
      <c r="F2" s="103"/>
      <c r="G2" s="103"/>
    </row>
    <row r="3" spans="1:6" s="3" customFormat="1" ht="20.25" customHeight="1">
      <c r="A3" s="2"/>
      <c r="B3" s="2"/>
      <c r="C3" s="2"/>
      <c r="D3" s="2"/>
      <c r="E3" s="2"/>
      <c r="F3" s="2"/>
    </row>
    <row r="4" spans="1:7" s="3" customFormat="1" ht="51.75" customHeight="1">
      <c r="A4" s="62"/>
      <c r="B4" s="28" t="s">
        <v>83</v>
      </c>
      <c r="C4" s="28" t="s">
        <v>84</v>
      </c>
      <c r="D4" s="28" t="s">
        <v>29</v>
      </c>
      <c r="E4" s="33" t="s">
        <v>85</v>
      </c>
      <c r="F4" s="33" t="s">
        <v>86</v>
      </c>
      <c r="G4" s="32" t="s">
        <v>29</v>
      </c>
    </row>
    <row r="5" spans="1:8" s="3" customFormat="1" ht="28.5" customHeight="1">
      <c r="A5" s="66" t="s">
        <v>69</v>
      </c>
      <c r="B5" s="21">
        <f>SUM(B6:B14)</f>
        <v>15005</v>
      </c>
      <c r="C5" s="21">
        <f>SUM(C6:C14)</f>
        <v>14353</v>
      </c>
      <c r="D5" s="8">
        <f>ROUND(C5/B5*100,1)</f>
        <v>95.7</v>
      </c>
      <c r="E5" s="21">
        <f>SUM(E6:E14)</f>
        <v>6711</v>
      </c>
      <c r="F5" s="21">
        <f>SUM(F6:F14)</f>
        <v>6449</v>
      </c>
      <c r="G5" s="70">
        <f>ROUND(F5/E5*100,1)</f>
        <v>96.1</v>
      </c>
      <c r="H5" s="22"/>
    </row>
    <row r="6" spans="1:9" s="4" customFormat="1" ht="45.75" customHeight="1">
      <c r="A6" s="71" t="s">
        <v>31</v>
      </c>
      <c r="B6" s="23">
        <v>1453</v>
      </c>
      <c r="C6" s="23">
        <v>1311</v>
      </c>
      <c r="D6" s="8">
        <f aca="true" t="shared" si="0" ref="D6:D14">ROUND(C6/B6*100,1)</f>
        <v>90.2</v>
      </c>
      <c r="E6" s="24">
        <v>740</v>
      </c>
      <c r="F6" s="23">
        <v>712</v>
      </c>
      <c r="G6" s="70">
        <f aca="true" t="shared" si="1" ref="G6:G14">ROUND(F6/E6*100,1)</f>
        <v>96.2</v>
      </c>
      <c r="H6" s="100"/>
      <c r="I6" s="101"/>
    </row>
    <row r="7" spans="1:9" s="4" customFormat="1" ht="30" customHeight="1">
      <c r="A7" s="71" t="s">
        <v>3</v>
      </c>
      <c r="B7" s="23">
        <v>958</v>
      </c>
      <c r="C7" s="23">
        <v>978</v>
      </c>
      <c r="D7" s="8">
        <f t="shared" si="0"/>
        <v>102.1</v>
      </c>
      <c r="E7" s="24">
        <v>503</v>
      </c>
      <c r="F7" s="23">
        <v>487</v>
      </c>
      <c r="G7" s="70">
        <f t="shared" si="1"/>
        <v>96.8</v>
      </c>
      <c r="H7" s="100"/>
      <c r="I7" s="101"/>
    </row>
    <row r="8" spans="1:9" ht="33" customHeight="1">
      <c r="A8" s="71" t="s">
        <v>2</v>
      </c>
      <c r="B8" s="25">
        <v>1180</v>
      </c>
      <c r="C8" s="23">
        <v>1100</v>
      </c>
      <c r="D8" s="8">
        <f t="shared" si="0"/>
        <v>93.2</v>
      </c>
      <c r="E8" s="24">
        <v>601</v>
      </c>
      <c r="F8" s="23">
        <v>566</v>
      </c>
      <c r="G8" s="70">
        <f t="shared" si="1"/>
        <v>94.2</v>
      </c>
      <c r="H8" s="100"/>
      <c r="I8" s="101"/>
    </row>
    <row r="9" spans="1:9" ht="28.5" customHeight="1">
      <c r="A9" s="71" t="s">
        <v>1</v>
      </c>
      <c r="B9" s="25">
        <v>716</v>
      </c>
      <c r="C9" s="23">
        <v>702</v>
      </c>
      <c r="D9" s="8">
        <f t="shared" si="0"/>
        <v>98</v>
      </c>
      <c r="E9" s="24">
        <v>345</v>
      </c>
      <c r="F9" s="23">
        <v>371</v>
      </c>
      <c r="G9" s="70">
        <f t="shared" si="1"/>
        <v>107.5</v>
      </c>
      <c r="H9" s="100"/>
      <c r="I9" s="101"/>
    </row>
    <row r="10" spans="1:9" s="14" customFormat="1" ht="31.5" customHeight="1">
      <c r="A10" s="71" t="s">
        <v>4</v>
      </c>
      <c r="B10" s="25">
        <v>2132</v>
      </c>
      <c r="C10" s="23">
        <v>1974</v>
      </c>
      <c r="D10" s="8">
        <f t="shared" si="0"/>
        <v>92.6</v>
      </c>
      <c r="E10" s="24">
        <v>1080</v>
      </c>
      <c r="F10" s="23">
        <v>1036</v>
      </c>
      <c r="G10" s="70">
        <f t="shared" si="1"/>
        <v>95.9</v>
      </c>
      <c r="H10" s="100"/>
      <c r="I10" s="101"/>
    </row>
    <row r="11" spans="1:9" ht="51.75" customHeight="1">
      <c r="A11" s="71" t="s">
        <v>28</v>
      </c>
      <c r="B11" s="25">
        <v>545</v>
      </c>
      <c r="C11" s="23">
        <v>494</v>
      </c>
      <c r="D11" s="8">
        <f t="shared" si="0"/>
        <v>90.6</v>
      </c>
      <c r="E11" s="24">
        <v>266</v>
      </c>
      <c r="F11" s="23">
        <v>227</v>
      </c>
      <c r="G11" s="70">
        <f t="shared" si="1"/>
        <v>85.3</v>
      </c>
      <c r="H11" s="100"/>
      <c r="I11" s="101"/>
    </row>
    <row r="12" spans="1:9" ht="30.75" customHeight="1">
      <c r="A12" s="71" t="s">
        <v>5</v>
      </c>
      <c r="B12" s="25">
        <v>1803</v>
      </c>
      <c r="C12" s="23">
        <v>1633</v>
      </c>
      <c r="D12" s="8">
        <f t="shared" si="0"/>
        <v>90.6</v>
      </c>
      <c r="E12" s="24">
        <v>716</v>
      </c>
      <c r="F12" s="23">
        <v>710</v>
      </c>
      <c r="G12" s="70">
        <f t="shared" si="1"/>
        <v>99.2</v>
      </c>
      <c r="H12" s="100"/>
      <c r="I12" s="101"/>
    </row>
    <row r="13" spans="1:9" ht="66.75" customHeight="1">
      <c r="A13" s="71" t="s">
        <v>6</v>
      </c>
      <c r="B13" s="25">
        <v>3626</v>
      </c>
      <c r="C13" s="23">
        <v>3768</v>
      </c>
      <c r="D13" s="8">
        <f t="shared" si="0"/>
        <v>103.9</v>
      </c>
      <c r="E13" s="24">
        <v>1230</v>
      </c>
      <c r="F13" s="23">
        <v>1158</v>
      </c>
      <c r="G13" s="70">
        <f t="shared" si="1"/>
        <v>94.1</v>
      </c>
      <c r="H13" s="100"/>
      <c r="I13" s="101"/>
    </row>
    <row r="14" spans="1:9" ht="42.75" customHeight="1">
      <c r="A14" s="71" t="s">
        <v>33</v>
      </c>
      <c r="B14" s="25">
        <v>2592</v>
      </c>
      <c r="C14" s="23">
        <v>2393</v>
      </c>
      <c r="D14" s="8">
        <f t="shared" si="0"/>
        <v>92.3</v>
      </c>
      <c r="E14" s="24">
        <v>1230</v>
      </c>
      <c r="F14" s="23">
        <v>1182</v>
      </c>
      <c r="G14" s="70">
        <f t="shared" si="1"/>
        <v>96.1</v>
      </c>
      <c r="H14" s="100"/>
      <c r="I14" s="101"/>
    </row>
    <row r="15" ht="12.75">
      <c r="B15" s="26"/>
    </row>
    <row r="16" ht="12.75">
      <c r="B16" s="26"/>
    </row>
    <row r="17" ht="12.75">
      <c r="B17" s="26"/>
    </row>
  </sheetData>
  <sheetProtection/>
  <mergeCells count="2">
    <mergeCell ref="A1:G1"/>
    <mergeCell ref="A2:G2"/>
  </mergeCells>
  <printOptions horizontalCentered="1"/>
  <pageMargins left="0" right="0" top="0.7874015748031497" bottom="0.3937007874015748" header="0" footer="0"/>
  <pageSetup horizontalDpi="600" verticalDpi="6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0"/>
  <sheetViews>
    <sheetView view="pageBreakPreview" zoomScale="70" zoomScaleNormal="75" zoomScaleSheetLayoutView="70" zoomScalePageLayoutView="0" workbookViewId="0" topLeftCell="A10">
      <selection activeCell="B9" sqref="B9"/>
    </sheetView>
  </sheetViews>
  <sheetFormatPr defaultColWidth="8.8515625" defaultRowHeight="15"/>
  <cols>
    <col min="1" max="1" width="37.140625" style="5" customWidth="1"/>
    <col min="2" max="2" width="13.57421875" style="5" customWidth="1"/>
    <col min="3" max="3" width="16.140625" style="5" customWidth="1"/>
    <col min="4" max="4" width="15.57421875" style="5" customWidth="1"/>
    <col min="5" max="5" width="8.8515625" style="5" customWidth="1"/>
    <col min="6" max="6" width="15.00390625" style="5" customWidth="1"/>
    <col min="7" max="16384" width="8.8515625" style="5" customWidth="1"/>
  </cols>
  <sheetData>
    <row r="1" spans="1:4" s="1" customFormat="1" ht="40.5" customHeight="1">
      <c r="A1" s="115" t="s">
        <v>99</v>
      </c>
      <c r="B1" s="115"/>
      <c r="C1" s="115"/>
      <c r="D1" s="115"/>
    </row>
    <row r="2" spans="1:4" s="1" customFormat="1" ht="19.5" customHeight="1">
      <c r="A2" s="103" t="s">
        <v>7</v>
      </c>
      <c r="B2" s="103"/>
      <c r="C2" s="103"/>
      <c r="D2" s="103"/>
    </row>
    <row r="3" spans="1:4" s="3" customFormat="1" ht="12" customHeight="1">
      <c r="A3" s="2"/>
      <c r="B3" s="2"/>
      <c r="C3" s="2"/>
      <c r="D3" s="2"/>
    </row>
    <row r="4" spans="1:4" s="3" customFormat="1" ht="20.25" customHeight="1">
      <c r="A4" s="116"/>
      <c r="B4" s="117" t="s">
        <v>36</v>
      </c>
      <c r="C4" s="118" t="s">
        <v>37</v>
      </c>
      <c r="D4" s="119" t="s">
        <v>54</v>
      </c>
    </row>
    <row r="5" spans="1:4" s="3" customFormat="1" ht="59.25" customHeight="1">
      <c r="A5" s="116"/>
      <c r="B5" s="117"/>
      <c r="C5" s="118"/>
      <c r="D5" s="119"/>
    </row>
    <row r="6" spans="1:4" s="11" customFormat="1" ht="34.5" customHeight="1">
      <c r="A6" s="32" t="s">
        <v>69</v>
      </c>
      <c r="B6" s="38">
        <f>SUM(B9:B27)</f>
        <v>772</v>
      </c>
      <c r="C6" s="39">
        <f>5!F5</f>
        <v>6449</v>
      </c>
      <c r="D6" s="36">
        <f>C6/B6</f>
        <v>8.353626943005182</v>
      </c>
    </row>
    <row r="7" spans="1:4" s="11" customFormat="1" ht="24.75" customHeight="1">
      <c r="A7" s="32" t="s">
        <v>35</v>
      </c>
      <c r="B7" s="40" t="s">
        <v>38</v>
      </c>
      <c r="C7" s="39">
        <f>SUM(C9:C27)</f>
        <v>4753</v>
      </c>
      <c r="D7" s="25" t="s">
        <v>38</v>
      </c>
    </row>
    <row r="8" spans="1:4" s="11" customFormat="1" ht="31.5" customHeight="1">
      <c r="A8" s="94" t="s">
        <v>8</v>
      </c>
      <c r="B8" s="40"/>
      <c r="C8" s="41"/>
      <c r="D8" s="25"/>
    </row>
    <row r="9" spans="1:6" ht="54" customHeight="1">
      <c r="A9" s="64" t="s">
        <v>9</v>
      </c>
      <c r="B9" s="12">
        <f>1!F6</f>
        <v>106</v>
      </c>
      <c r="C9" s="12">
        <f>5!F8</f>
        <v>755</v>
      </c>
      <c r="D9" s="25">
        <f>C9/B9</f>
        <v>7.122641509433962</v>
      </c>
      <c r="E9" s="7"/>
      <c r="F9" s="84"/>
    </row>
    <row r="10" spans="1:6" ht="35.25" customHeight="1">
      <c r="A10" s="64" t="s">
        <v>10</v>
      </c>
      <c r="B10" s="12">
        <f>1!F7</f>
        <v>50</v>
      </c>
      <c r="C10" s="12">
        <f>5!F9</f>
        <v>41</v>
      </c>
      <c r="D10" s="25">
        <f aca="true" t="shared" si="0" ref="D10:D27">C10/B10</f>
        <v>0.82</v>
      </c>
      <c r="E10" s="7"/>
      <c r="F10" s="84"/>
    </row>
    <row r="11" spans="1:6" s="14" customFormat="1" ht="20.25" customHeight="1">
      <c r="A11" s="64" t="s">
        <v>11</v>
      </c>
      <c r="B11" s="12">
        <f>1!F8</f>
        <v>122</v>
      </c>
      <c r="C11" s="12">
        <f>5!F10</f>
        <v>722</v>
      </c>
      <c r="D11" s="25">
        <f t="shared" si="0"/>
        <v>5.918032786885246</v>
      </c>
      <c r="E11" s="7"/>
      <c r="F11" s="84"/>
    </row>
    <row r="12" spans="1:8" ht="36" customHeight="1">
      <c r="A12" s="64" t="s">
        <v>12</v>
      </c>
      <c r="B12" s="12">
        <f>1!F9</f>
        <v>61</v>
      </c>
      <c r="C12" s="12">
        <f>5!F11</f>
        <v>268</v>
      </c>
      <c r="D12" s="25">
        <f t="shared" si="0"/>
        <v>4.39344262295082</v>
      </c>
      <c r="E12" s="7"/>
      <c r="F12" s="84"/>
      <c r="H12" s="15"/>
    </row>
    <row r="13" spans="1:6" ht="30" customHeight="1">
      <c r="A13" s="64" t="s">
        <v>13</v>
      </c>
      <c r="B13" s="12">
        <f>1!F10</f>
        <v>58</v>
      </c>
      <c r="C13" s="12">
        <f>5!F12</f>
        <v>110</v>
      </c>
      <c r="D13" s="25">
        <f t="shared" si="0"/>
        <v>1.896551724137931</v>
      </c>
      <c r="E13" s="7"/>
      <c r="F13" s="84"/>
    </row>
    <row r="14" spans="1:6" ht="19.5" customHeight="1">
      <c r="A14" s="64" t="s">
        <v>14</v>
      </c>
      <c r="B14" s="12">
        <f>1!F11</f>
        <v>23</v>
      </c>
      <c r="C14" s="12">
        <f>5!F13</f>
        <v>103</v>
      </c>
      <c r="D14" s="25">
        <f t="shared" si="0"/>
        <v>4.478260869565218</v>
      </c>
      <c r="E14" s="7"/>
      <c r="F14" s="84"/>
    </row>
    <row r="15" spans="1:6" ht="48.75" customHeight="1">
      <c r="A15" s="64" t="s">
        <v>15</v>
      </c>
      <c r="B15" s="12">
        <f>1!F12</f>
        <v>77</v>
      </c>
      <c r="C15" s="12">
        <f>5!F14</f>
        <v>681</v>
      </c>
      <c r="D15" s="25">
        <f t="shared" si="0"/>
        <v>8.844155844155845</v>
      </c>
      <c r="E15" s="7"/>
      <c r="F15" s="84"/>
    </row>
    <row r="16" spans="1:6" ht="34.5" customHeight="1">
      <c r="A16" s="64" t="s">
        <v>16</v>
      </c>
      <c r="B16" s="12">
        <f>1!F13</f>
        <v>34</v>
      </c>
      <c r="C16" s="12">
        <f>5!F15</f>
        <v>254</v>
      </c>
      <c r="D16" s="25">
        <f t="shared" si="0"/>
        <v>7.470588235294118</v>
      </c>
      <c r="E16" s="7"/>
      <c r="F16" s="84"/>
    </row>
    <row r="17" spans="1:6" ht="35.25" customHeight="1">
      <c r="A17" s="64" t="s">
        <v>17</v>
      </c>
      <c r="B17" s="12">
        <f>1!F14</f>
        <v>9</v>
      </c>
      <c r="C17" s="12">
        <f>5!F16</f>
        <v>77</v>
      </c>
      <c r="D17" s="25">
        <f t="shared" si="0"/>
        <v>8.555555555555555</v>
      </c>
      <c r="E17" s="7"/>
      <c r="F17" s="84"/>
    </row>
    <row r="18" spans="1:6" ht="24" customHeight="1">
      <c r="A18" s="64" t="s">
        <v>18</v>
      </c>
      <c r="B18" s="12">
        <f>1!F15</f>
        <v>1</v>
      </c>
      <c r="C18" s="12">
        <f>5!F17</f>
        <v>40</v>
      </c>
      <c r="D18" s="25">
        <f t="shared" si="0"/>
        <v>40</v>
      </c>
      <c r="E18" s="7"/>
      <c r="F18" s="84"/>
    </row>
    <row r="19" spans="1:6" ht="17.25" customHeight="1">
      <c r="A19" s="64" t="s">
        <v>19</v>
      </c>
      <c r="B19" s="12">
        <f>1!F16</f>
        <v>8</v>
      </c>
      <c r="C19" s="12">
        <f>5!F18</f>
        <v>96</v>
      </c>
      <c r="D19" s="25">
        <f t="shared" si="0"/>
        <v>12</v>
      </c>
      <c r="E19" s="7"/>
      <c r="F19" s="84"/>
    </row>
    <row r="20" spans="1:6" ht="18" customHeight="1">
      <c r="A20" s="64" t="s">
        <v>20</v>
      </c>
      <c r="B20" s="12">
        <f>1!F17</f>
        <v>6</v>
      </c>
      <c r="C20" s="12">
        <f>5!F19</f>
        <v>27</v>
      </c>
      <c r="D20" s="25">
        <f t="shared" si="0"/>
        <v>4.5</v>
      </c>
      <c r="E20" s="7"/>
      <c r="F20" s="84"/>
    </row>
    <row r="21" spans="1:6" ht="32.25" customHeight="1">
      <c r="A21" s="64" t="s">
        <v>21</v>
      </c>
      <c r="B21" s="12">
        <f>1!F18</f>
        <v>12</v>
      </c>
      <c r="C21" s="12">
        <f>5!F20</f>
        <v>95</v>
      </c>
      <c r="D21" s="25">
        <f t="shared" si="0"/>
        <v>7.916666666666667</v>
      </c>
      <c r="E21" s="7"/>
      <c r="F21" s="84"/>
    </row>
    <row r="22" spans="1:6" ht="35.25" customHeight="1">
      <c r="A22" s="64" t="s">
        <v>22</v>
      </c>
      <c r="B22" s="12">
        <f>1!F19</f>
        <v>26</v>
      </c>
      <c r="C22" s="12">
        <f>5!F21</f>
        <v>104</v>
      </c>
      <c r="D22" s="25">
        <f t="shared" si="0"/>
        <v>4</v>
      </c>
      <c r="E22" s="7"/>
      <c r="F22" s="84"/>
    </row>
    <row r="23" spans="1:6" ht="33" customHeight="1">
      <c r="A23" s="64" t="s">
        <v>23</v>
      </c>
      <c r="B23" s="12">
        <f>1!F20</f>
        <v>76</v>
      </c>
      <c r="C23" s="12">
        <f>5!F22</f>
        <v>937</v>
      </c>
      <c r="D23" s="25">
        <f t="shared" si="0"/>
        <v>12.328947368421053</v>
      </c>
      <c r="E23" s="7"/>
      <c r="F23" s="84"/>
    </row>
    <row r="24" spans="1:6" ht="19.5" customHeight="1">
      <c r="A24" s="64" t="s">
        <v>24</v>
      </c>
      <c r="B24" s="12">
        <f>1!F21</f>
        <v>67</v>
      </c>
      <c r="C24" s="12">
        <f>5!F23</f>
        <v>135</v>
      </c>
      <c r="D24" s="25">
        <f t="shared" si="0"/>
        <v>2.014925373134328</v>
      </c>
      <c r="E24" s="7"/>
      <c r="F24" s="84"/>
    </row>
    <row r="25" spans="1:6" ht="30.75" customHeight="1">
      <c r="A25" s="64" t="s">
        <v>25</v>
      </c>
      <c r="B25" s="12">
        <f>1!F22</f>
        <v>29</v>
      </c>
      <c r="C25" s="12">
        <f>5!F24</f>
        <v>211</v>
      </c>
      <c r="D25" s="25">
        <f t="shared" si="0"/>
        <v>7.275862068965517</v>
      </c>
      <c r="E25" s="7"/>
      <c r="F25" s="84"/>
    </row>
    <row r="26" spans="1:6" ht="30.75" customHeight="1">
      <c r="A26" s="64" t="s">
        <v>26</v>
      </c>
      <c r="B26" s="12">
        <f>1!F23</f>
        <v>3</v>
      </c>
      <c r="C26" s="12">
        <f>5!F25</f>
        <v>41</v>
      </c>
      <c r="D26" s="25">
        <f t="shared" si="0"/>
        <v>13.666666666666666</v>
      </c>
      <c r="E26" s="7"/>
      <c r="F26" s="84"/>
    </row>
    <row r="27" spans="1:6" ht="22.5" customHeight="1">
      <c r="A27" s="64" t="s">
        <v>27</v>
      </c>
      <c r="B27" s="12">
        <f>1!F24</f>
        <v>4</v>
      </c>
      <c r="C27" s="12">
        <f>5!F26</f>
        <v>56</v>
      </c>
      <c r="D27" s="25">
        <f t="shared" si="0"/>
        <v>14</v>
      </c>
      <c r="E27" s="7"/>
      <c r="F27" s="84"/>
    </row>
    <row r="28" spans="1:6" ht="21.75" customHeight="1">
      <c r="A28" s="114"/>
      <c r="B28" s="114"/>
      <c r="C28" s="60"/>
      <c r="D28" s="6"/>
      <c r="F28" s="13"/>
    </row>
    <row r="29" spans="1:6" ht="15.75">
      <c r="A29" s="6"/>
      <c r="B29" s="6"/>
      <c r="C29" s="60"/>
      <c r="D29" s="6"/>
      <c r="F29" s="13"/>
    </row>
    <row r="30" spans="1:4" ht="12.75">
      <c r="A30" s="6"/>
      <c r="B30" s="6"/>
      <c r="C30" s="6"/>
      <c r="D30" s="6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tabSelected="1" view="pageBreakPreview" zoomScale="70" zoomScaleNormal="75" zoomScaleSheetLayoutView="70" zoomScalePageLayoutView="0" workbookViewId="0" topLeftCell="A1">
      <selection activeCell="C6" sqref="C6:C14"/>
    </sheetView>
  </sheetViews>
  <sheetFormatPr defaultColWidth="8.8515625" defaultRowHeight="15"/>
  <cols>
    <col min="1" max="1" width="52.8515625" style="5" customWidth="1"/>
    <col min="2" max="2" width="24.00390625" style="5" customWidth="1"/>
    <col min="3" max="3" width="23.421875" style="5" customWidth="1"/>
    <col min="4" max="4" width="21.57421875" style="5" customWidth="1"/>
    <col min="5" max="5" width="8.8515625" style="5" customWidth="1"/>
    <col min="6" max="6" width="10.8515625" style="5" bestFit="1" customWidth="1"/>
    <col min="7" max="16384" width="8.8515625" style="5" customWidth="1"/>
  </cols>
  <sheetData>
    <row r="1" spans="1:4" s="1" customFormat="1" ht="49.5" customHeight="1">
      <c r="A1" s="115" t="s">
        <v>100</v>
      </c>
      <c r="B1" s="115"/>
      <c r="C1" s="115"/>
      <c r="D1" s="115"/>
    </row>
    <row r="2" spans="1:4" s="1" customFormat="1" ht="12.75" customHeight="1">
      <c r="A2" s="54"/>
      <c r="B2" s="54"/>
      <c r="C2" s="54"/>
      <c r="D2" s="54"/>
    </row>
    <row r="3" spans="1:4" s="3" customFormat="1" ht="25.5" customHeight="1">
      <c r="A3" s="116"/>
      <c r="B3" s="118" t="s">
        <v>36</v>
      </c>
      <c r="C3" s="118" t="s">
        <v>37</v>
      </c>
      <c r="D3" s="118" t="s">
        <v>54</v>
      </c>
    </row>
    <row r="4" spans="1:4" s="3" customFormat="1" ht="82.5" customHeight="1">
      <c r="A4" s="116"/>
      <c r="B4" s="118"/>
      <c r="C4" s="118"/>
      <c r="D4" s="118"/>
    </row>
    <row r="5" spans="1:6" s="4" customFormat="1" ht="34.5" customHeight="1">
      <c r="A5" s="66" t="s">
        <v>69</v>
      </c>
      <c r="B5" s="16">
        <f>SUM(B6:B14)</f>
        <v>772</v>
      </c>
      <c r="C5" s="16">
        <f>SUM(C6:C14)</f>
        <v>6449</v>
      </c>
      <c r="D5" s="16">
        <f>C5/B5</f>
        <v>8.353626943005182</v>
      </c>
      <c r="F5" s="17"/>
    </row>
    <row r="6" spans="1:10" ht="51" customHeight="1">
      <c r="A6" s="93" t="s">
        <v>31</v>
      </c>
      <c r="B6" s="18">
        <f>2!F6</f>
        <v>70</v>
      </c>
      <c r="C6" s="18">
        <f>6!F6</f>
        <v>712</v>
      </c>
      <c r="D6" s="16">
        <f aca="true" t="shared" si="0" ref="D6:D14">C6/B6</f>
        <v>10.17142857142857</v>
      </c>
      <c r="F6" s="83"/>
      <c r="G6" s="61"/>
      <c r="J6" s="20"/>
    </row>
    <row r="7" spans="1:10" ht="35.25" customHeight="1">
      <c r="A7" s="93" t="s">
        <v>3</v>
      </c>
      <c r="B7" s="18">
        <f>2!F7</f>
        <v>97</v>
      </c>
      <c r="C7" s="18">
        <f>6!F7</f>
        <v>487</v>
      </c>
      <c r="D7" s="16">
        <f t="shared" si="0"/>
        <v>5.020618556701031</v>
      </c>
      <c r="F7" s="83"/>
      <c r="G7" s="61"/>
      <c r="J7" s="20"/>
    </row>
    <row r="8" spans="1:10" s="14" customFormat="1" ht="25.5" customHeight="1">
      <c r="A8" s="93" t="s">
        <v>2</v>
      </c>
      <c r="B8" s="18">
        <f>2!F8</f>
        <v>74</v>
      </c>
      <c r="C8" s="18">
        <f>6!F8</f>
        <v>566</v>
      </c>
      <c r="D8" s="16">
        <f t="shared" si="0"/>
        <v>7.648648648648648</v>
      </c>
      <c r="E8" s="5"/>
      <c r="F8" s="83"/>
      <c r="G8" s="61"/>
      <c r="H8" s="5"/>
      <c r="J8" s="20"/>
    </row>
    <row r="9" spans="1:10" ht="36.75" customHeight="1">
      <c r="A9" s="93" t="s">
        <v>1</v>
      </c>
      <c r="B9" s="18">
        <f>2!F9</f>
        <v>32</v>
      </c>
      <c r="C9" s="18">
        <f>6!F9</f>
        <v>371</v>
      </c>
      <c r="D9" s="16">
        <f t="shared" si="0"/>
        <v>11.59375</v>
      </c>
      <c r="F9" s="83"/>
      <c r="G9" s="61"/>
      <c r="J9" s="20"/>
    </row>
    <row r="10" spans="1:10" ht="28.5" customHeight="1">
      <c r="A10" s="93" t="s">
        <v>4</v>
      </c>
      <c r="B10" s="18">
        <f>2!F10</f>
        <v>84</v>
      </c>
      <c r="C10" s="18">
        <f>6!F10</f>
        <v>1036</v>
      </c>
      <c r="D10" s="16">
        <f t="shared" si="0"/>
        <v>12.333333333333334</v>
      </c>
      <c r="F10" s="83"/>
      <c r="G10" s="61"/>
      <c r="J10" s="20"/>
    </row>
    <row r="11" spans="1:10" ht="59.25" customHeight="1">
      <c r="A11" s="93" t="s">
        <v>28</v>
      </c>
      <c r="B11" s="18">
        <f>2!F11</f>
        <v>14</v>
      </c>
      <c r="C11" s="18">
        <f>6!F11</f>
        <v>227</v>
      </c>
      <c r="D11" s="16">
        <f t="shared" si="0"/>
        <v>16.214285714285715</v>
      </c>
      <c r="F11" s="83"/>
      <c r="G11" s="61"/>
      <c r="J11" s="20"/>
    </row>
    <row r="12" spans="1:17" ht="33.75" customHeight="1">
      <c r="A12" s="93" t="s">
        <v>5</v>
      </c>
      <c r="B12" s="18">
        <f>2!F12</f>
        <v>128</v>
      </c>
      <c r="C12" s="18">
        <f>6!F12</f>
        <v>710</v>
      </c>
      <c r="D12" s="16">
        <f t="shared" si="0"/>
        <v>5.546875</v>
      </c>
      <c r="F12" s="83"/>
      <c r="G12" s="61"/>
      <c r="J12" s="20"/>
      <c r="Q12" s="7"/>
    </row>
    <row r="13" spans="1:17" ht="75" customHeight="1">
      <c r="A13" s="93" t="s">
        <v>6</v>
      </c>
      <c r="B13" s="18">
        <f>2!F13</f>
        <v>147</v>
      </c>
      <c r="C13" s="18">
        <f>6!F13</f>
        <v>1158</v>
      </c>
      <c r="D13" s="16">
        <f t="shared" si="0"/>
        <v>7.877551020408164</v>
      </c>
      <c r="F13" s="83"/>
      <c r="G13" s="61"/>
      <c r="J13" s="20"/>
      <c r="Q13" s="7"/>
    </row>
    <row r="14" spans="1:17" ht="40.5" customHeight="1">
      <c r="A14" s="93" t="s">
        <v>32</v>
      </c>
      <c r="B14" s="18">
        <f>2!F14</f>
        <v>126</v>
      </c>
      <c r="C14" s="18">
        <f>6!F14</f>
        <v>1182</v>
      </c>
      <c r="D14" s="16">
        <f t="shared" si="0"/>
        <v>9.380952380952381</v>
      </c>
      <c r="F14" s="83"/>
      <c r="G14" s="61"/>
      <c r="J14" s="20"/>
      <c r="Q14" s="7"/>
    </row>
    <row r="15" spans="1:17" ht="12.75">
      <c r="A15" s="6"/>
      <c r="B15" s="6"/>
      <c r="C15" s="6"/>
      <c r="Q15" s="7"/>
    </row>
    <row r="16" spans="1:17" ht="12.75">
      <c r="A16" s="6"/>
      <c r="B16" s="6"/>
      <c r="C16" s="6"/>
      <c r="Q16" s="7"/>
    </row>
    <row r="17" ht="12.75">
      <c r="Q17" s="7"/>
    </row>
    <row r="18" ht="12.75">
      <c r="Q18" s="7"/>
    </row>
    <row r="19" ht="12.75">
      <c r="Q19" s="7"/>
    </row>
    <row r="20" ht="12.75">
      <c r="Q20" s="7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2018-06-14T12:11:25Z</cp:lastPrinted>
  <dcterms:created xsi:type="dcterms:W3CDTF">2006-09-16T00:00:00Z</dcterms:created>
  <dcterms:modified xsi:type="dcterms:W3CDTF">2018-06-14T12:37:13Z</dcterms:modified>
  <cp:category/>
  <cp:version/>
  <cp:contentType/>
  <cp:contentStatus/>
</cp:coreProperties>
</file>