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0" windowWidth="9675" windowHeight="9885" activeTab="7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'[2]Sheet1 (3)'!#REF!</definedName>
    <definedName name="date.e" localSheetId="1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 localSheetId="4">'[3]Sheet3'!$A$3</definedName>
    <definedName name="hjj" localSheetId="5">'[4]Sheet3'!$A$3</definedName>
    <definedName name="hjj" localSheetId="6">'[3]Sheet3'!$A$3</definedName>
    <definedName name="hjj" localSheetId="7">'[3]Sheet3'!$A$3</definedName>
    <definedName name="hjj">'[5]Sheet3'!$A$3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4">'5'!$A$1:$G$26</definedName>
    <definedName name="_xlnm.Print_Area" localSheetId="5">'6'!$A$1:$G$14</definedName>
    <definedName name="_xlnm.Print_Area" localSheetId="6">'7'!$A$1:$D$27</definedName>
    <definedName name="_xlnm.Print_Area" localSheetId="7">'8'!$A$1:$D$14</definedName>
    <definedName name="олд" localSheetId="0">'[6]Sheet1 (3)'!#REF!</definedName>
    <definedName name="олд" localSheetId="1">'[6]Sheet1 (3)'!#REF!</definedName>
    <definedName name="олд" localSheetId="4">'[6]Sheet1 (3)'!#REF!</definedName>
    <definedName name="олд" localSheetId="5">'[6]Sheet1 (3)'!#REF!</definedName>
    <definedName name="олд" localSheetId="6">'[6]Sheet1 (3)'!#REF!</definedName>
    <definedName name="олд" localSheetId="7">'[6]Sheet1 (3)'!#REF!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'[7]Sheet3'!$A$2</definedName>
    <definedName name="ц" localSheetId="4">'[7]Sheet3'!$A$2</definedName>
    <definedName name="ц" localSheetId="5">'[8]Sheet3'!$A$2</definedName>
    <definedName name="ц" localSheetId="6">'[7]Sheet3'!$A$2</definedName>
    <definedName name="ц" localSheetId="7">'[7]Sheet3'!$A$2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<sst xmlns="http://schemas.openxmlformats.org/spreadsheetml/2006/main" count="181" uniqueCount="99">
  <si>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</si>
  <si>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</si>
  <si>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</si>
  <si>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</si>
  <si>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</si>
  <si>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</si>
  <si>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</si>
  <si>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</si>
  <si>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</si>
  <si>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</si>
  <si>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</si>
  <si>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</si>
  <si>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</si>
  <si>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</si>
  <si>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</si>
  <si>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</si>
  <si>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</si>
  <si>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</si>
  <si>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</si>
  <si>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</si>
  <si>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</si>
  <si>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</si>
  <si>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</si>
  <si>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</si>
  <si>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</si>
  <si>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</si>
  <si>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</si>
  <si>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</si>
  <si>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</si>
  <si>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</si>
  <si>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</si>
  <si>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</si>
  <si>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</si>
  <si>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</si>
  <si>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</si>
  <si>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</si>
  <si>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</si>
  <si>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</si>
  <si>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</si>
  <si>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</si>
  <si>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</si>
  <si>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</si>
  <si>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</si>
  <si>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</si>
  <si>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Кількість претендентів                              на 1 вакансію, осіб</t>
  </si>
  <si>
    <t>Кількість вакансій, зареєстрованих в Луганській обласній службі зайнятості</t>
  </si>
  <si>
    <t>(ТОП - 20)</t>
  </si>
  <si>
    <t>Луганська область</t>
  </si>
  <si>
    <t>січень-вересень 2017 р.</t>
  </si>
  <si>
    <t>січень-вересень 2018 р.</t>
  </si>
  <si>
    <t>Станом на 01.10.2017 р.</t>
  </si>
  <si>
    <t>Станом на 01.10.2018 р.</t>
  </si>
  <si>
    <t>Професії, по яких кількість вакансій є найбільшою
у січні-вересні 2018 року</t>
  </si>
  <si>
    <t>Станом на 01.10.2018 року</t>
  </si>
  <si>
    <t>Професії, по яких середній розмір запропонованої  заробітної  плати є найбільшим, станом на 01.10.2018 року</t>
  </si>
  <si>
    <t>Кількість осіб, які мали статус безробітного за січень-вересень 2017-2018 рр.</t>
  </si>
  <si>
    <t>Кількість вакансій та чисельність безробітних
станом на 1 жовтня 2018 року</t>
  </si>
  <si>
    <t>Кількість вакансій та чисельність безробітних за професійними групами
станом на 1 жовтня 2018 року</t>
  </si>
  <si>
    <t xml:space="preserve"> Тракторист-машиніст сільськогосподарського (лісогосподарського) виробництва</t>
  </si>
  <si>
    <t xml:space="preserve"> водій автотранспортних засобів</t>
  </si>
  <si>
    <t xml:space="preserve"> підсобний робітник</t>
  </si>
  <si>
    <t xml:space="preserve"> сторож</t>
  </si>
  <si>
    <t xml:space="preserve"> продавець продовольчих товарів</t>
  </si>
  <si>
    <t xml:space="preserve"> спеціаліст державної служби</t>
  </si>
  <si>
    <t xml:space="preserve"> прибиральник службових приміщень</t>
  </si>
  <si>
    <t xml:space="preserve"> бухгалтер</t>
  </si>
  <si>
    <t xml:space="preserve"> соціальний робітник</t>
  </si>
  <si>
    <t xml:space="preserve"> кухар</t>
  </si>
  <si>
    <t xml:space="preserve"> сестра медична</t>
  </si>
  <si>
    <t xml:space="preserve"> Електрогазозварник</t>
  </si>
  <si>
    <t xml:space="preserve"> гірник підземний</t>
  </si>
  <si>
    <t xml:space="preserve"> слюсар-ремонтник</t>
  </si>
  <si>
    <t xml:space="preserve"> Молодша медична сестра (санітарка, санітарка-прибиральниця, санітарка-буфетниця та ін.)</t>
  </si>
  <si>
    <t xml:space="preserve"> Державний виконавець</t>
  </si>
  <si>
    <t xml:space="preserve"> Начальник відділу</t>
  </si>
  <si>
    <t xml:space="preserve"> робітник з комплексного обслуговування й ремонту будинків</t>
  </si>
  <si>
    <t xml:space="preserve"> продавець непродовольчих товарів</t>
  </si>
  <si>
    <t xml:space="preserve"> робітник з благоустрою</t>
  </si>
  <si>
    <t>Монтажник з монтажу сталевих та залізобетонних конструкцій</t>
  </si>
  <si>
    <t>Інженер-гідротехнік</t>
  </si>
  <si>
    <t>Телеоператор</t>
  </si>
  <si>
    <t>Прохідник</t>
  </si>
  <si>
    <t>Державний реєстратор</t>
  </si>
  <si>
    <t>головний енергетик</t>
  </si>
  <si>
    <t>агроном</t>
  </si>
  <si>
    <t>начальник цеху</t>
  </si>
  <si>
    <t>кореспондент</t>
  </si>
  <si>
    <t>гірничомонтажник підземний</t>
  </si>
  <si>
    <t>інженер-енергетик</t>
  </si>
  <si>
    <t>Пожежний-рятувальник</t>
  </si>
  <si>
    <t>фахівець</t>
  </si>
  <si>
    <t>механік дільниці</t>
  </si>
  <si>
    <t>начальник дільниці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</si>
  <si>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</si>
  <si>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головний інженер</t>
  </si>
  <si>
    <t>інженер з проектно-кошторисної роботи</t>
  </si>
  <si>
    <t>механік цеху</t>
  </si>
  <si>
    <t>інженер з налагодження й випробувань</t>
  </si>
  <si>
    <t>Середній розмір запропонованої заробітної плати, грн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</si>
</sst>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0"/>
    <numFmt numFmtId="199" formatCode="0.0000000"/>
    <numFmt numFmtId="200" formatCode="0.000000"/>
    <numFmt numFmtId="201" formatCode="0.00000"/>
  </numFmts>
  <fonts count="6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8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9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6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0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7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1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9" fillId="0" borderId="1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922" applyFont="1" applyFill="1">
      <alignment/>
      <protection/>
    </xf>
    <xf numFmtId="0" fontId="43" fillId="0" borderId="0" xfId="922" applyFont="1" applyFill="1" applyBorder="1" applyAlignment="1">
      <alignment horizontal="center"/>
      <protection/>
    </xf>
    <xf numFmtId="0" fontId="43" fillId="0" borderId="0" xfId="922" applyFont="1" applyFill="1">
      <alignment/>
      <protection/>
    </xf>
    <xf numFmtId="0" fontId="43" fillId="0" borderId="0" xfId="922" applyFont="1" applyFill="1" applyAlignment="1">
      <alignment vertical="center"/>
      <protection/>
    </xf>
    <xf numFmtId="0" fontId="6" fillId="0" borderId="0" xfId="922" applyFont="1" applyFill="1">
      <alignment/>
      <protection/>
    </xf>
    <xf numFmtId="0" fontId="6" fillId="0" borderId="0" xfId="922" applyFont="1" applyFill="1" applyAlignment="1">
      <alignment wrapText="1"/>
      <protection/>
    </xf>
    <xf numFmtId="181" fontId="6" fillId="0" borderId="0" xfId="922" applyNumberFormat="1" applyFont="1" applyFill="1">
      <alignment/>
      <protection/>
    </xf>
    <xf numFmtId="181" fontId="7" fillId="0" borderId="3" xfId="922" applyNumberFormat="1" applyFont="1" applyFill="1" applyBorder="1" applyAlignment="1">
      <alignment horizontal="center" vertical="center" wrapText="1"/>
      <protection/>
    </xf>
    <xf numFmtId="3" fontId="7" fillId="10" borderId="3" xfId="922" applyNumberFormat="1" applyFont="1" applyFill="1" applyBorder="1" applyAlignment="1">
      <alignment horizontal="center" vertical="center"/>
      <protection/>
    </xf>
    <xf numFmtId="3" fontId="59" fillId="10" borderId="3" xfId="922" applyNumberFormat="1" applyFont="1" applyFill="1" applyBorder="1" applyAlignment="1">
      <alignment horizontal="center" vertical="center"/>
      <protection/>
    </xf>
    <xf numFmtId="0" fontId="2" fillId="0" borderId="0" xfId="922" applyFont="1" applyFill="1" applyAlignment="1">
      <alignment vertical="center"/>
      <protection/>
    </xf>
    <xf numFmtId="3" fontId="46" fillId="0" borderId="3" xfId="836" applyNumberFormat="1" applyFont="1" applyBorder="1" applyAlignment="1">
      <alignment horizontal="center" vertical="center" wrapText="1"/>
      <protection/>
    </xf>
    <xf numFmtId="0" fontId="2" fillId="0" borderId="0" xfId="922" applyFont="1" applyFill="1" applyAlignment="1">
      <alignment vertical="center" wrapText="1"/>
      <protection/>
    </xf>
    <xf numFmtId="0" fontId="6" fillId="0" borderId="0" xfId="922" applyFont="1" applyFill="1" applyAlignment="1">
      <alignment vertical="center"/>
      <protection/>
    </xf>
    <xf numFmtId="0" fontId="6" fillId="0" borderId="0" xfId="922" applyFont="1" applyFill="1" applyAlignment="1">
      <alignment horizontal="center"/>
      <protection/>
    </xf>
    <xf numFmtId="3" fontId="41" fillId="0" borderId="3" xfId="922" applyNumberFormat="1" applyFont="1" applyFill="1" applyBorder="1" applyAlignment="1">
      <alignment horizontal="center" vertical="center"/>
      <protection/>
    </xf>
    <xf numFmtId="3" fontId="50" fillId="0" borderId="0" xfId="922" applyNumberFormat="1" applyFont="1" applyFill="1" applyAlignment="1">
      <alignment horizontal="center" vertical="center"/>
      <protection/>
    </xf>
    <xf numFmtId="3" fontId="49" fillId="0" borderId="3" xfId="922" applyNumberFormat="1" applyFont="1" applyFill="1" applyBorder="1" applyAlignment="1">
      <alignment horizontal="center" vertical="center" wrapText="1"/>
      <protection/>
    </xf>
    <xf numFmtId="3" fontId="49" fillId="0" borderId="3" xfId="922" applyNumberFormat="1" applyFont="1" applyFill="1" applyBorder="1" applyAlignment="1">
      <alignment horizontal="center" vertical="center"/>
      <protection/>
    </xf>
    <xf numFmtId="3" fontId="6" fillId="0" borderId="0" xfId="922" applyNumberFormat="1" applyFont="1" applyFill="1">
      <alignment/>
      <protection/>
    </xf>
    <xf numFmtId="3" fontId="7" fillId="0" borderId="3" xfId="836" applyNumberFormat="1" applyFont="1" applyBorder="1" applyAlignment="1">
      <alignment horizontal="center" vertical="center" wrapText="1"/>
      <protection/>
    </xf>
    <xf numFmtId="3" fontId="2" fillId="0" borderId="3" xfId="922" applyNumberFormat="1" applyFont="1" applyFill="1" applyBorder="1" applyAlignment="1">
      <alignment horizontal="center" vertical="center"/>
      <protection/>
    </xf>
    <xf numFmtId="3" fontId="8" fillId="0" borderId="3" xfId="836" applyNumberFormat="1" applyFont="1" applyBorder="1" applyAlignment="1" applyProtection="1">
      <alignment horizontal="center" vertical="center"/>
      <protection locked="0"/>
    </xf>
    <xf numFmtId="3" fontId="2" fillId="0" borderId="3" xfId="922" applyNumberFormat="1" applyFont="1" applyFill="1" applyBorder="1" applyAlignment="1">
      <alignment horizontal="center" vertical="center" wrapText="1"/>
      <protection/>
    </xf>
    <xf numFmtId="0" fontId="6" fillId="0" borderId="0" xfId="922" applyFont="1" applyFill="1">
      <alignment/>
      <protection/>
    </xf>
    <xf numFmtId="0" fontId="49" fillId="0" borderId="0" xfId="922" applyFont="1" applyFill="1">
      <alignment/>
      <protection/>
    </xf>
    <xf numFmtId="14" fontId="7" fillId="0" borderId="3" xfId="836" applyNumberFormat="1" applyFont="1" applyBorder="1" applyAlignment="1">
      <alignment horizontal="center" vertical="center" wrapText="1"/>
      <protection/>
    </xf>
    <xf numFmtId="3" fontId="7" fillId="10" borderId="3" xfId="836" applyNumberFormat="1" applyFont="1" applyFill="1" applyBorder="1" applyAlignment="1">
      <alignment horizontal="center" vertical="center" wrapText="1"/>
      <protection/>
    </xf>
    <xf numFmtId="3" fontId="7" fillId="10" borderId="19" xfId="922" applyNumberFormat="1" applyFont="1" applyFill="1" applyBorder="1" applyAlignment="1">
      <alignment horizontal="center" vertical="center"/>
      <protection/>
    </xf>
    <xf numFmtId="3" fontId="49" fillId="0" borderId="0" xfId="922" applyNumberFormat="1" applyFont="1" applyFill="1">
      <alignment/>
      <protection/>
    </xf>
    <xf numFmtId="0" fontId="7" fillId="0" borderId="3" xfId="922" applyFont="1" applyFill="1" applyBorder="1" applyAlignment="1">
      <alignment horizontal="center" vertical="center" wrapText="1"/>
      <protection/>
    </xf>
    <xf numFmtId="1" fontId="7" fillId="0" borderId="3" xfId="836" applyNumberFormat="1" applyFont="1" applyBorder="1" applyAlignment="1">
      <alignment horizontal="center" vertical="center" wrapText="1"/>
      <protection/>
    </xf>
    <xf numFmtId="181" fontId="41" fillId="0" borderId="3" xfId="922" applyNumberFormat="1" applyFont="1" applyFill="1" applyBorder="1" applyAlignment="1">
      <alignment horizontal="center" vertical="center" wrapText="1"/>
      <protection/>
    </xf>
    <xf numFmtId="1" fontId="41" fillId="0" borderId="3" xfId="836" applyNumberFormat="1" applyFont="1" applyBorder="1" applyAlignment="1">
      <alignment horizontal="center" vertical="center" wrapText="1"/>
      <protection/>
    </xf>
    <xf numFmtId="3" fontId="7" fillId="0" borderId="3" xfId="922" applyNumberFormat="1" applyFont="1" applyFill="1" applyBorder="1" applyAlignment="1">
      <alignment horizontal="center" vertical="center" wrapText="1"/>
      <protection/>
    </xf>
    <xf numFmtId="181" fontId="7" fillId="0" borderId="3" xfId="836" applyNumberFormat="1" applyFont="1" applyBorder="1" applyAlignment="1">
      <alignment horizontal="center" vertical="center" wrapText="1"/>
      <protection/>
    </xf>
    <xf numFmtId="3" fontId="7" fillId="10" borderId="3" xfId="922" applyNumberFormat="1" applyFont="1" applyFill="1" applyBorder="1" applyAlignment="1">
      <alignment horizontal="center" vertical="center"/>
      <protection/>
    </xf>
    <xf numFmtId="3" fontId="59" fillId="10" borderId="3" xfId="922" applyNumberFormat="1" applyFont="1" applyFill="1" applyBorder="1" applyAlignment="1">
      <alignment horizontal="center" vertical="center"/>
      <protection/>
    </xf>
    <xf numFmtId="3" fontId="2" fillId="10" borderId="3" xfId="922" applyNumberFormat="1" applyFont="1" applyFill="1" applyBorder="1" applyAlignment="1">
      <alignment horizontal="center" vertical="center"/>
      <protection/>
    </xf>
    <xf numFmtId="3" fontId="60" fillId="10" borderId="3" xfId="922" applyNumberFormat="1" applyFont="1" applyFill="1" applyBorder="1" applyAlignment="1">
      <alignment horizontal="center" vertical="center"/>
      <protection/>
    </xf>
    <xf numFmtId="0" fontId="1" fillId="0" borderId="0" xfId="899" applyFont="1">
      <alignment/>
      <protection/>
    </xf>
    <xf numFmtId="0" fontId="1" fillId="0" borderId="3" xfId="899" applyFont="1" applyBorder="1" applyAlignment="1">
      <alignment horizontal="center" vertical="center" wrapText="1"/>
      <protection/>
    </xf>
    <xf numFmtId="0" fontId="56" fillId="0" borderId="0" xfId="899" applyFont="1" applyAlignment="1">
      <alignment horizontal="center" vertical="center" wrapText="1"/>
      <protection/>
    </xf>
    <xf numFmtId="0" fontId="8" fillId="0" borderId="0" xfId="899" applyFont="1">
      <alignment/>
      <protection/>
    </xf>
    <xf numFmtId="0" fontId="51" fillId="0" borderId="0" xfId="899" applyFont="1">
      <alignment/>
      <protection/>
    </xf>
    <xf numFmtId="0" fontId="1" fillId="0" borderId="3" xfId="899" applyFont="1" applyBorder="1" applyAlignment="1">
      <alignment horizontal="center"/>
      <protection/>
    </xf>
    <xf numFmtId="2" fontId="1" fillId="0" borderId="3" xfId="899" applyNumberFormat="1" applyFont="1" applyBorder="1" applyAlignment="1">
      <alignment horizontal="center" vertical="center" wrapText="1"/>
      <protection/>
    </xf>
    <xf numFmtId="0" fontId="8" fillId="0" borderId="3" xfId="899" applyFont="1" applyBorder="1" applyAlignment="1">
      <alignment horizontal="center" vertical="center"/>
      <protection/>
    </xf>
    <xf numFmtId="3" fontId="8" fillId="0" borderId="3" xfId="899" applyNumberFormat="1" applyFont="1" applyBorder="1" applyAlignment="1">
      <alignment horizontal="center" vertical="center" wrapText="1"/>
      <protection/>
    </xf>
    <xf numFmtId="0" fontId="8" fillId="0" borderId="0" xfId="899" applyFont="1" applyAlignment="1">
      <alignment/>
      <protection/>
    </xf>
    <xf numFmtId="2" fontId="1" fillId="0" borderId="0" xfId="899" applyNumberFormat="1" applyFont="1" applyAlignment="1">
      <alignment wrapText="1"/>
      <protection/>
    </xf>
    <xf numFmtId="0" fontId="1" fillId="0" borderId="0" xfId="899" applyFont="1" applyAlignment="1">
      <alignment/>
      <protection/>
    </xf>
    <xf numFmtId="0" fontId="48" fillId="0" borderId="0" xfId="922" applyFont="1" applyFill="1" applyAlignment="1">
      <alignment horizontal="center"/>
      <protection/>
    </xf>
    <xf numFmtId="3" fontId="8" fillId="0" borderId="0" xfId="899" applyNumberFormat="1" applyFont="1" applyAlignment="1">
      <alignment horizontal="center"/>
      <protection/>
    </xf>
    <xf numFmtId="0" fontId="8" fillId="0" borderId="3" xfId="898" applyFont="1" applyBorder="1" applyAlignment="1">
      <alignment horizontal="center" vertical="center"/>
      <protection/>
    </xf>
    <xf numFmtId="0" fontId="8" fillId="0" borderId="3" xfId="0" applyFont="1" applyBorder="1" applyAlignment="1">
      <alignment horizontal="left" vertical="center" wrapText="1"/>
    </xf>
    <xf numFmtId="3" fontId="8" fillId="0" borderId="3" xfId="898" applyNumberFormat="1" applyFont="1" applyBorder="1" applyAlignment="1">
      <alignment horizontal="center" vertical="center"/>
      <protection/>
    </xf>
    <xf numFmtId="3" fontId="46" fillId="0" borderId="0" xfId="836" applyNumberFormat="1" applyFont="1" applyBorder="1" applyAlignment="1">
      <alignment horizontal="center" vertical="center" wrapText="1"/>
      <protection/>
    </xf>
    <xf numFmtId="180" fontId="6" fillId="0" borderId="0" xfId="922" applyNumberFormat="1" applyFont="1" applyFill="1">
      <alignment/>
      <protection/>
    </xf>
    <xf numFmtId="0" fontId="43" fillId="0" borderId="3" xfId="922" applyFont="1" applyFill="1" applyBorder="1" applyAlignment="1">
      <alignment horizontal="center"/>
      <protection/>
    </xf>
    <xf numFmtId="0" fontId="7" fillId="0" borderId="3" xfId="922" applyFont="1" applyFill="1" applyBorder="1" applyAlignment="1">
      <alignment horizontal="center" vertical="center" wrapText="1"/>
      <protection/>
    </xf>
    <xf numFmtId="0" fontId="2" fillId="0" borderId="3" xfId="922" applyFont="1" applyFill="1" applyBorder="1" applyAlignment="1">
      <alignment horizontal="left" vertical="center" wrapText="1"/>
      <protection/>
    </xf>
    <xf numFmtId="14" fontId="41" fillId="0" borderId="3" xfId="836" applyNumberFormat="1" applyFont="1" applyBorder="1" applyAlignment="1">
      <alignment horizontal="center" vertical="center" wrapText="1"/>
      <protection/>
    </xf>
    <xf numFmtId="0" fontId="41" fillId="0" borderId="3" xfId="922" applyFont="1" applyFill="1" applyBorder="1" applyAlignment="1">
      <alignment horizontal="center" vertical="center" wrapText="1"/>
      <protection/>
    </xf>
    <xf numFmtId="180" fontId="7" fillId="0" borderId="3" xfId="836" applyNumberFormat="1" applyFont="1" applyBorder="1" applyAlignment="1">
      <alignment horizontal="center" vertical="center" wrapText="1"/>
      <protection/>
    </xf>
    <xf numFmtId="0" fontId="53" fillId="0" borderId="20" xfId="922" applyFont="1" applyFill="1" applyBorder="1" applyAlignment="1">
      <alignment horizontal="center" vertical="center" wrapText="1"/>
      <protection/>
    </xf>
    <xf numFmtId="0" fontId="2" fillId="0" borderId="21" xfId="922" applyFont="1" applyFill="1" applyBorder="1" applyAlignment="1">
      <alignment horizontal="left" vertical="center" wrapText="1"/>
      <protection/>
    </xf>
    <xf numFmtId="181" fontId="7" fillId="0" borderId="3" xfId="922" applyNumberFormat="1" applyFont="1" applyFill="1" applyBorder="1" applyAlignment="1">
      <alignment horizontal="center" vertical="center"/>
      <protection/>
    </xf>
    <xf numFmtId="0" fontId="52" fillId="0" borderId="3" xfId="921" applyFont="1" applyBorder="1" applyAlignment="1">
      <alignment vertical="center" wrapText="1"/>
      <protection/>
    </xf>
    <xf numFmtId="0" fontId="58" fillId="0" borderId="3" xfId="922" applyFont="1" applyFill="1" applyBorder="1" applyAlignment="1">
      <alignment horizontal="center"/>
      <protection/>
    </xf>
    <xf numFmtId="0" fontId="1" fillId="0" borderId="3" xfId="899" applyFont="1" applyBorder="1" applyAlignment="1">
      <alignment horizontal="center" vertical="center"/>
      <protection/>
    </xf>
    <xf numFmtId="2" fontId="3" fillId="0" borderId="3" xfId="899" applyNumberFormat="1" applyFont="1" applyBorder="1" applyAlignment="1">
      <alignment horizontal="center" vertical="center" wrapText="1"/>
      <protection/>
    </xf>
    <xf numFmtId="3" fontId="3" fillId="0" borderId="3" xfId="899" applyNumberFormat="1" applyFont="1" applyBorder="1" applyAlignment="1">
      <alignment horizontal="center" vertical="center" wrapText="1"/>
      <protection/>
    </xf>
    <xf numFmtId="0" fontId="2" fillId="0" borderId="22" xfId="922" applyFont="1" applyFill="1" applyBorder="1" applyAlignment="1">
      <alignment horizontal="left" vertical="center" wrapText="1"/>
      <protection/>
    </xf>
    <xf numFmtId="180" fontId="50" fillId="0" borderId="0" xfId="922" applyNumberFormat="1" applyFont="1" applyFill="1" applyAlignment="1">
      <alignment horizontal="center" vertical="center"/>
      <protection/>
    </xf>
    <xf numFmtId="181" fontId="2" fillId="0" borderId="0" xfId="922" applyNumberFormat="1" applyFont="1" applyFill="1" applyAlignment="1">
      <alignment vertical="center" wrapText="1"/>
      <protection/>
    </xf>
    <xf numFmtId="3" fontId="7" fillId="0" borderId="20" xfId="922" applyNumberFormat="1" applyFont="1" applyFill="1" applyBorder="1" applyAlignment="1">
      <alignment horizontal="center" vertical="center"/>
      <protection/>
    </xf>
    <xf numFmtId="3" fontId="7" fillId="0" borderId="20" xfId="922" applyNumberFormat="1" applyFont="1" applyFill="1" applyBorder="1" applyAlignment="1">
      <alignment horizontal="center" vertical="center" wrapText="1"/>
      <protection/>
    </xf>
    <xf numFmtId="181" fontId="7" fillId="0" borderId="20" xfId="836" applyNumberFormat="1" applyFont="1" applyBorder="1" applyAlignment="1">
      <alignment horizontal="center" vertical="center" wrapText="1"/>
      <protection/>
    </xf>
    <xf numFmtId="3" fontId="7" fillId="10" borderId="20" xfId="922" applyNumberFormat="1" applyFont="1" applyFill="1" applyBorder="1" applyAlignment="1">
      <alignment horizontal="center" vertical="center"/>
      <protection/>
    </xf>
    <xf numFmtId="180" fontId="7" fillId="0" borderId="20" xfId="836" applyNumberFormat="1" applyFont="1" applyBorder="1" applyAlignment="1">
      <alignment horizontal="center" vertical="center" wrapText="1"/>
      <protection/>
    </xf>
    <xf numFmtId="0" fontId="41" fillId="0" borderId="3" xfId="922" applyFont="1" applyFill="1" applyBorder="1" applyAlignment="1">
      <alignment horizontal="center" vertical="center" wrapText="1"/>
      <protection/>
    </xf>
    <xf numFmtId="181" fontId="41" fillId="0" borderId="3" xfId="922" applyNumberFormat="1" applyFont="1" applyFill="1" applyBorder="1" applyAlignment="1">
      <alignment horizontal="center" vertical="center"/>
      <protection/>
    </xf>
    <xf numFmtId="0" fontId="51" fillId="0" borderId="3" xfId="921" applyFont="1" applyBorder="1" applyAlignment="1">
      <alignment vertical="center" wrapText="1"/>
      <protection/>
    </xf>
    <xf numFmtId="0" fontId="54" fillId="0" borderId="3" xfId="922" applyFont="1" applyFill="1" applyBorder="1" applyAlignment="1">
      <alignment horizontal="center" vertical="center" wrapText="1"/>
      <protection/>
    </xf>
    <xf numFmtId="180" fontId="7" fillId="0" borderId="23" xfId="836" applyNumberFormat="1" applyFont="1" applyBorder="1" applyAlignment="1">
      <alignment horizontal="center" vertical="center" wrapText="1"/>
      <protection/>
    </xf>
    <xf numFmtId="181" fontId="7" fillId="0" borderId="23" xfId="836" applyNumberFormat="1" applyFont="1" applyBorder="1" applyAlignment="1">
      <alignment horizontal="center" vertical="center" wrapText="1"/>
      <protection/>
    </xf>
    <xf numFmtId="3" fontId="8" fillId="0" borderId="23" xfId="898" applyNumberFormat="1" applyFont="1" applyBorder="1" applyAlignment="1">
      <alignment horizontal="center" vertical="center"/>
      <protection/>
    </xf>
    <xf numFmtId="3" fontId="2" fillId="10" borderId="3" xfId="922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left" vertical="center" wrapText="1"/>
    </xf>
    <xf numFmtId="1" fontId="41" fillId="0" borderId="3" xfId="922" applyNumberFormat="1" applyFont="1" applyFill="1" applyBorder="1" applyAlignment="1">
      <alignment horizontal="center" vertical="center"/>
      <protection/>
    </xf>
    <xf numFmtId="1" fontId="41" fillId="0" borderId="3" xfId="836" applyNumberFormat="1" applyFont="1" applyFill="1" applyBorder="1" applyAlignment="1">
      <alignment horizontal="center" vertical="center" wrapText="1"/>
      <protection/>
    </xf>
    <xf numFmtId="14" fontId="41" fillId="0" borderId="3" xfId="836" applyNumberFormat="1" applyFont="1" applyFill="1" applyBorder="1" applyAlignment="1">
      <alignment horizontal="center" vertical="center" wrapText="1"/>
      <protection/>
    </xf>
    <xf numFmtId="1" fontId="8" fillId="0" borderId="3" xfId="0" applyNumberFormat="1" applyFont="1" applyBorder="1" applyAlignment="1">
      <alignment horizontal="center" vertical="center"/>
    </xf>
    <xf numFmtId="3" fontId="59" fillId="0" borderId="3" xfId="922" applyNumberFormat="1" applyFont="1" applyFill="1" applyBorder="1" applyAlignment="1">
      <alignment horizontal="center" vertical="center"/>
      <protection/>
    </xf>
    <xf numFmtId="3" fontId="7" fillId="0" borderId="3" xfId="836" applyNumberFormat="1" applyFont="1" applyFill="1" applyBorder="1" applyAlignment="1">
      <alignment horizontal="center" vertical="center" wrapText="1"/>
      <protection/>
    </xf>
    <xf numFmtId="0" fontId="44" fillId="0" borderId="0" xfId="922" applyFont="1" applyFill="1" applyAlignment="1">
      <alignment horizontal="center"/>
      <protection/>
    </xf>
    <xf numFmtId="0" fontId="45" fillId="0" borderId="0" xfId="922" applyFont="1" applyFill="1" applyAlignment="1">
      <alignment horizontal="center"/>
      <protection/>
    </xf>
    <xf numFmtId="0" fontId="47" fillId="0" borderId="0" xfId="922" applyFont="1" applyFill="1" applyAlignment="1">
      <alignment horizontal="center"/>
      <protection/>
    </xf>
    <xf numFmtId="0" fontId="48" fillId="0" borderId="0" xfId="922" applyFont="1" applyFill="1" applyAlignment="1">
      <alignment horizontal="center"/>
      <protection/>
    </xf>
    <xf numFmtId="0" fontId="56" fillId="0" borderId="0" xfId="899" applyFont="1" applyAlignment="1">
      <alignment horizontal="center" vertical="center" wrapText="1"/>
      <protection/>
    </xf>
    <xf numFmtId="0" fontId="8" fillId="0" borderId="3" xfId="899" applyFont="1" applyBorder="1" applyAlignment="1">
      <alignment horizontal="center"/>
      <protection/>
    </xf>
    <xf numFmtId="2" fontId="8" fillId="0" borderId="3" xfId="899" applyNumberFormat="1" applyFont="1" applyBorder="1" applyAlignment="1">
      <alignment horizontal="center" vertical="center" wrapText="1"/>
      <protection/>
    </xf>
    <xf numFmtId="0" fontId="8" fillId="0" borderId="3" xfId="899" applyFont="1" applyBorder="1" applyAlignment="1">
      <alignment horizontal="center" vertical="center" wrapText="1"/>
      <protection/>
    </xf>
    <xf numFmtId="0" fontId="8" fillId="0" borderId="3" xfId="899" applyNumberFormat="1" applyFont="1" applyBorder="1" applyAlignment="1">
      <alignment horizontal="center" vertical="center" wrapText="1"/>
      <protection/>
    </xf>
    <xf numFmtId="0" fontId="57" fillId="0" borderId="0" xfId="899" applyFont="1" applyAlignment="1">
      <alignment horizontal="center" vertical="center" wrapText="1"/>
      <protection/>
    </xf>
    <xf numFmtId="0" fontId="41" fillId="0" borderId="0" xfId="922" applyFont="1" applyFill="1" applyAlignment="1">
      <alignment horizontal="center"/>
      <protection/>
    </xf>
    <xf numFmtId="0" fontId="42" fillId="0" borderId="0" xfId="922" applyFont="1" applyFill="1" applyAlignment="1">
      <alignment horizontal="center"/>
      <protection/>
    </xf>
    <xf numFmtId="0" fontId="55" fillId="0" borderId="0" xfId="922" applyFont="1" applyFill="1" applyBorder="1" applyAlignment="1">
      <alignment horizontal="center" vertical="center" wrapText="1"/>
      <protection/>
    </xf>
    <xf numFmtId="0" fontId="44" fillId="0" borderId="0" xfId="922" applyFont="1" applyFill="1" applyAlignment="1">
      <alignment horizontal="center" wrapText="1"/>
      <protection/>
    </xf>
    <xf numFmtId="0" fontId="43" fillId="0" borderId="3" xfId="922" applyFont="1" applyFill="1" applyBorder="1" applyAlignment="1">
      <alignment horizontal="center"/>
      <protection/>
    </xf>
    <xf numFmtId="2" fontId="49" fillId="0" borderId="3" xfId="922" applyNumberFormat="1" applyFont="1" applyFill="1" applyBorder="1" applyAlignment="1">
      <alignment horizontal="center" vertical="center" wrapText="1"/>
      <protection/>
    </xf>
    <xf numFmtId="0" fontId="49" fillId="0" borderId="3" xfId="922" applyFont="1" applyFill="1" applyBorder="1" applyAlignment="1">
      <alignment horizontal="center" vertical="center" wrapText="1"/>
      <protection/>
    </xf>
    <xf numFmtId="14" fontId="2" fillId="0" borderId="3" xfId="836" applyNumberFormat="1" applyFont="1" applyBorder="1" applyAlignment="1">
      <alignment horizontal="center" vertical="center" wrapText="1"/>
      <protection/>
    </xf>
  </cellXfs>
  <cellStyles count="964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_Додатки_06 2018" xfId="20"/>
    <cellStyle name="20% - Accent1 3" xfId="21"/>
    <cellStyle name="20% - Accent1 4" xfId="22"/>
    <cellStyle name="20% - Accent1 5" xfId="23"/>
    <cellStyle name="20% - Accent1_Додатки_06 2018" xfId="24"/>
    <cellStyle name="20% - Accent2" xfId="25"/>
    <cellStyle name="20% - Accent2 2" xfId="26"/>
    <cellStyle name="20% - Accent2 2 2" xfId="27"/>
    <cellStyle name="20% - Accent2 2_Додатки_06 2018" xfId="28"/>
    <cellStyle name="20% - Accent2 3" xfId="29"/>
    <cellStyle name="20% - Accent2 4" xfId="30"/>
    <cellStyle name="20% - Accent2 5" xfId="31"/>
    <cellStyle name="20% - Accent2_Додатки_06 2018" xfId="32"/>
    <cellStyle name="20% - Accent3" xfId="33"/>
    <cellStyle name="20% - Accent3 2" xfId="34"/>
    <cellStyle name="20% - Accent3 2 2" xfId="35"/>
    <cellStyle name="20% - Accent3 2_Додатки_06 2018" xfId="36"/>
    <cellStyle name="20% - Accent3 3" xfId="37"/>
    <cellStyle name="20% - Accent3 4" xfId="38"/>
    <cellStyle name="20% - Accent3 5" xfId="39"/>
    <cellStyle name="20% - Accent3_Додатки_06 2018" xfId="40"/>
    <cellStyle name="20% - Accent4" xfId="41"/>
    <cellStyle name="20% - Accent4 2" xfId="42"/>
    <cellStyle name="20% - Accent4 2 2" xfId="43"/>
    <cellStyle name="20% - Accent4 2_Додатки_06 2018" xfId="44"/>
    <cellStyle name="20% - Accent4 3" xfId="45"/>
    <cellStyle name="20% - Accent4 4" xfId="46"/>
    <cellStyle name="20% - Accent4 5" xfId="47"/>
    <cellStyle name="20% - Accent4_Додатки_06 2018" xfId="48"/>
    <cellStyle name="20% - Accent5" xfId="49"/>
    <cellStyle name="20% - Accent5 2" xfId="50"/>
    <cellStyle name="20% - Accent5 2 2" xfId="51"/>
    <cellStyle name="20% - Accent5 2_Додатки_06 2018" xfId="52"/>
    <cellStyle name="20% - Accent5 3" xfId="53"/>
    <cellStyle name="20% - Accent5 4" xfId="54"/>
    <cellStyle name="20% - Accent5 5" xfId="55"/>
    <cellStyle name="20% - Accent5_Додатки_06 2018" xfId="56"/>
    <cellStyle name="20% - Accent6" xfId="57"/>
    <cellStyle name="20% - Accent6 2" xfId="58"/>
    <cellStyle name="20% - Accent6 2 2" xfId="59"/>
    <cellStyle name="20% - Accent6 2_Додатки_06 2018" xfId="60"/>
    <cellStyle name="20% - Accent6 3" xfId="61"/>
    <cellStyle name="20% - Accent6 4" xfId="62"/>
    <cellStyle name="20% - Accent6 5" xfId="63"/>
    <cellStyle name="20% - Accent6_Додатки_06 2018" xfId="64"/>
    <cellStyle name="20% - Акцент1" xfId="65"/>
    <cellStyle name="20% — акцент1" xfId="66"/>
    <cellStyle name="20% - Акцент1 2" xfId="67"/>
    <cellStyle name="20% — акцент1 2" xfId="68"/>
    <cellStyle name="20% - Акцент1 2 2" xfId="69"/>
    <cellStyle name="20% — акцент1 2 2" xfId="70"/>
    <cellStyle name="20% - Акцент1 2 3" xfId="71"/>
    <cellStyle name="20% — акцент1 2 3" xfId="72"/>
    <cellStyle name="20% - Акцент1 2_Додатки_06 2018" xfId="73"/>
    <cellStyle name="20% — акцент1 2_Додатки_06 2018" xfId="74"/>
    <cellStyle name="20% - Акцент1 3" xfId="75"/>
    <cellStyle name="20% — акцент1 3" xfId="76"/>
    <cellStyle name="20% - Акцент1 3 2" xfId="77"/>
    <cellStyle name="20% — акцент1 3 2" xfId="78"/>
    <cellStyle name="20% - Акцент1 3 3" xfId="79"/>
    <cellStyle name="20% — акцент1 3 3" xfId="80"/>
    <cellStyle name="20% - Акцент1 3_Додатки_06 2018" xfId="81"/>
    <cellStyle name="20% — акцент1 3_Додатки_06 2018" xfId="82"/>
    <cellStyle name="20% - Акцент1 4" xfId="83"/>
    <cellStyle name="20% — акцент1 4" xfId="84"/>
    <cellStyle name="20% - Акцент1 4 2" xfId="85"/>
    <cellStyle name="20% - Акцент1 4 3" xfId="86"/>
    <cellStyle name="20% - Акцент1 4_Додатки_06 2018" xfId="87"/>
    <cellStyle name="20% - Акцент1 5" xfId="88"/>
    <cellStyle name="20% — акцент1 5" xfId="89"/>
    <cellStyle name="20% - Акцент1 5 2" xfId="90"/>
    <cellStyle name="20% - Акцент1 5_Додатки_06 2018" xfId="91"/>
    <cellStyle name="20% - Акцент1 6" xfId="92"/>
    <cellStyle name="20% - Акцент1 7" xfId="93"/>
    <cellStyle name="20% - Акцент1_16 " xfId="94"/>
    <cellStyle name="20% — акцент1_Додатки_06 2018" xfId="95"/>
    <cellStyle name="20% - Акцент2" xfId="96"/>
    <cellStyle name="20% — акцент2" xfId="97"/>
    <cellStyle name="20% - Акцент2 2" xfId="98"/>
    <cellStyle name="20% — акцент2 2" xfId="99"/>
    <cellStyle name="20% - Акцент2 2 2" xfId="100"/>
    <cellStyle name="20% — акцент2 2 2" xfId="101"/>
    <cellStyle name="20% - Акцент2 2 3" xfId="102"/>
    <cellStyle name="20% — акцент2 2 3" xfId="103"/>
    <cellStyle name="20% - Акцент2 2_Додатки_06 2018" xfId="104"/>
    <cellStyle name="20% — акцент2 2_Додатки_06 2018" xfId="105"/>
    <cellStyle name="20% - Акцент2 3" xfId="106"/>
    <cellStyle name="20% — акцент2 3" xfId="107"/>
    <cellStyle name="20% - Акцент2 3 2" xfId="108"/>
    <cellStyle name="20% — акцент2 3 2" xfId="109"/>
    <cellStyle name="20% - Акцент2 3 3" xfId="110"/>
    <cellStyle name="20% — акцент2 3 3" xfId="111"/>
    <cellStyle name="20% - Акцент2 3_Додатки_06 2018" xfId="112"/>
    <cellStyle name="20% — акцент2 3_Додатки_06 2018" xfId="113"/>
    <cellStyle name="20% - Акцент2 4" xfId="114"/>
    <cellStyle name="20% — акцент2 4" xfId="115"/>
    <cellStyle name="20% - Акцент2 4 2" xfId="116"/>
    <cellStyle name="20% - Акцент2 4 3" xfId="117"/>
    <cellStyle name="20% - Акцент2 4_Додатки_06 2018" xfId="118"/>
    <cellStyle name="20% - Акцент2 5" xfId="119"/>
    <cellStyle name="20% — акцент2 5" xfId="120"/>
    <cellStyle name="20% - Акцент2 5 2" xfId="121"/>
    <cellStyle name="20% - Акцент2 5_Додатки_06 2018" xfId="122"/>
    <cellStyle name="20% - Акцент2 6" xfId="123"/>
    <cellStyle name="20% - Акцент2 7" xfId="124"/>
    <cellStyle name="20% - Акцент2_16 " xfId="125"/>
    <cellStyle name="20% — акцент2_Додатки_06 2018" xfId="126"/>
    <cellStyle name="20% - Акцент3" xfId="127"/>
    <cellStyle name="20% — акцент3" xfId="128"/>
    <cellStyle name="20% - Акцент3 2" xfId="129"/>
    <cellStyle name="20% — акцент3 2" xfId="130"/>
    <cellStyle name="20% - Акцент3 2 2" xfId="131"/>
    <cellStyle name="20% — акцент3 2 2" xfId="132"/>
    <cellStyle name="20% - Акцент3 2 3" xfId="133"/>
    <cellStyle name="20% — акцент3 2 3" xfId="134"/>
    <cellStyle name="20% - Акцент3 2_Додатки_06 2018" xfId="135"/>
    <cellStyle name="20% — акцент3 2_Додатки_06 2018" xfId="136"/>
    <cellStyle name="20% - Акцент3 3" xfId="137"/>
    <cellStyle name="20% — акцент3 3" xfId="138"/>
    <cellStyle name="20% - Акцент3 3 2" xfId="139"/>
    <cellStyle name="20% — акцент3 3 2" xfId="140"/>
    <cellStyle name="20% - Акцент3 3 3" xfId="141"/>
    <cellStyle name="20% — акцент3 3 3" xfId="142"/>
    <cellStyle name="20% - Акцент3 3_Додатки_06 2018" xfId="143"/>
    <cellStyle name="20% — акцент3 3_Додатки_06 2018" xfId="144"/>
    <cellStyle name="20% - Акцент3 4" xfId="145"/>
    <cellStyle name="20% — акцент3 4" xfId="146"/>
    <cellStyle name="20% - Акцент3 4 2" xfId="147"/>
    <cellStyle name="20% - Акцент3 4 3" xfId="148"/>
    <cellStyle name="20% - Акцент3 4_Додатки_06 2018" xfId="149"/>
    <cellStyle name="20% - Акцент3 5" xfId="150"/>
    <cellStyle name="20% — акцент3 5" xfId="151"/>
    <cellStyle name="20% - Акцент3 5 2" xfId="152"/>
    <cellStyle name="20% - Акцент3 5_Додатки_06 2018" xfId="153"/>
    <cellStyle name="20% - Акцент3 6" xfId="154"/>
    <cellStyle name="20% - Акцент3 7" xfId="155"/>
    <cellStyle name="20% - Акцент3_16 " xfId="156"/>
    <cellStyle name="20% — акцент3_Додатки_06 2018" xfId="157"/>
    <cellStyle name="20% - Акцент4" xfId="158"/>
    <cellStyle name="20% — акцент4" xfId="159"/>
    <cellStyle name="20% - Акцент4 2" xfId="160"/>
    <cellStyle name="20% — акцент4 2" xfId="161"/>
    <cellStyle name="20% - Акцент4 2 2" xfId="162"/>
    <cellStyle name="20% — акцент4 2 2" xfId="163"/>
    <cellStyle name="20% - Акцент4 2 3" xfId="164"/>
    <cellStyle name="20% — акцент4 2 3" xfId="165"/>
    <cellStyle name="20% - Акцент4 2_Додатки_06 2018" xfId="166"/>
    <cellStyle name="20% — акцент4 2_Додатки_06 2018" xfId="167"/>
    <cellStyle name="20% - Акцент4 3" xfId="168"/>
    <cellStyle name="20% — акцент4 3" xfId="169"/>
    <cellStyle name="20% - Акцент4 3 2" xfId="170"/>
    <cellStyle name="20% — акцент4 3 2" xfId="171"/>
    <cellStyle name="20% - Акцент4 3 3" xfId="172"/>
    <cellStyle name="20% — акцент4 3 3" xfId="173"/>
    <cellStyle name="20% - Акцент4 3_Додатки_06 2018" xfId="174"/>
    <cellStyle name="20% — акцент4 3_Додатки_06 2018" xfId="175"/>
    <cellStyle name="20% - Акцент4 4" xfId="176"/>
    <cellStyle name="20% — акцент4 4" xfId="177"/>
    <cellStyle name="20% - Акцент4 4 2" xfId="178"/>
    <cellStyle name="20% - Акцент4 4 3" xfId="179"/>
    <cellStyle name="20% - Акцент4 4_Додатки_06 2018" xfId="180"/>
    <cellStyle name="20% - Акцент4 5" xfId="181"/>
    <cellStyle name="20% — акцент4 5" xfId="182"/>
    <cellStyle name="20% - Акцент4 5 2" xfId="183"/>
    <cellStyle name="20% - Акцент4 5_Додатки_06 2018" xfId="184"/>
    <cellStyle name="20% - Акцент4 6" xfId="185"/>
    <cellStyle name="20% - Акцент4 7" xfId="186"/>
    <cellStyle name="20% - Акцент4_16 " xfId="187"/>
    <cellStyle name="20% — акцент4_Додатки_06 2018" xfId="188"/>
    <cellStyle name="20% - Акцент5" xfId="189"/>
    <cellStyle name="20% — акцент5" xfId="190"/>
    <cellStyle name="20% - Акцент5 2" xfId="191"/>
    <cellStyle name="20% — акцент5 2" xfId="192"/>
    <cellStyle name="20% - Акцент5 2 2" xfId="193"/>
    <cellStyle name="20% — акцент5 2 2" xfId="194"/>
    <cellStyle name="20% - Акцент5 2 3" xfId="195"/>
    <cellStyle name="20% — акцент5 2 3" xfId="196"/>
    <cellStyle name="20% - Акцент5 2_Додатки_06 2018" xfId="197"/>
    <cellStyle name="20% — акцент5 2_Додатки_06 2018" xfId="198"/>
    <cellStyle name="20% - Акцент5 3" xfId="199"/>
    <cellStyle name="20% — акцент5 3" xfId="200"/>
    <cellStyle name="20% - Акцент5 3 2" xfId="201"/>
    <cellStyle name="20% - Акцент5 3 3" xfId="202"/>
    <cellStyle name="20% - Акцент5 3_Додатки_06 2018" xfId="203"/>
    <cellStyle name="20% - Акцент5 4" xfId="204"/>
    <cellStyle name="20% — акцент5 4" xfId="205"/>
    <cellStyle name="20% - Акцент5 4 2" xfId="206"/>
    <cellStyle name="20% - Акцент5 4_Додатки_06 2018" xfId="207"/>
    <cellStyle name="20% - Акцент5 5" xfId="208"/>
    <cellStyle name="20% - Акцент5 5 2" xfId="209"/>
    <cellStyle name="20% - Акцент5 5_Додатки_06 2018" xfId="210"/>
    <cellStyle name="20% - Акцент5 6" xfId="211"/>
    <cellStyle name="20% - Акцент5 7" xfId="212"/>
    <cellStyle name="20% - Акцент5_Додатки_06 2018" xfId="213"/>
    <cellStyle name="20% — акцент5_Додатки_06 2018" xfId="214"/>
    <cellStyle name="20% - Акцент6" xfId="215"/>
    <cellStyle name="20% — акцент6" xfId="216"/>
    <cellStyle name="20% - Акцент6 2" xfId="217"/>
    <cellStyle name="20% — акцент6 2" xfId="218"/>
    <cellStyle name="20% - Акцент6 2 2" xfId="219"/>
    <cellStyle name="20% — акцент6 2 2" xfId="220"/>
    <cellStyle name="20% - Акцент6 2 3" xfId="221"/>
    <cellStyle name="20% — акцент6 2 3" xfId="222"/>
    <cellStyle name="20% - Акцент6 2_Додатки_06 2018" xfId="223"/>
    <cellStyle name="20% — акцент6 2_Додатки_06 2018" xfId="224"/>
    <cellStyle name="20% - Акцент6 3" xfId="225"/>
    <cellStyle name="20% — акцент6 3" xfId="226"/>
    <cellStyle name="20% - Акцент6 3 2" xfId="227"/>
    <cellStyle name="20% — акцент6 3 2" xfId="228"/>
    <cellStyle name="20% - Акцент6 3 3" xfId="229"/>
    <cellStyle name="20% — акцент6 3 3" xfId="230"/>
    <cellStyle name="20% - Акцент6 3_Додатки_06 2018" xfId="231"/>
    <cellStyle name="20% — акцент6 3_Додатки_06 2018" xfId="232"/>
    <cellStyle name="20% - Акцент6 4" xfId="233"/>
    <cellStyle name="20% — акцент6 4" xfId="234"/>
    <cellStyle name="20% - Акцент6 4 2" xfId="235"/>
    <cellStyle name="20% - Акцент6 4 3" xfId="236"/>
    <cellStyle name="20% - Акцент6 4_Додатки_06 2018" xfId="237"/>
    <cellStyle name="20% - Акцент6 5" xfId="238"/>
    <cellStyle name="20% — акцент6 5" xfId="239"/>
    <cellStyle name="20% - Акцент6 5 2" xfId="240"/>
    <cellStyle name="20% - Акцент6 5_Додатки_06 2018" xfId="241"/>
    <cellStyle name="20% - Акцент6 6" xfId="242"/>
    <cellStyle name="20% - Акцент6 7" xfId="243"/>
    <cellStyle name="20% - Акцент6_16 " xfId="244"/>
    <cellStyle name="20% — акцент6_Додатки_06 2018" xfId="245"/>
    <cellStyle name="20% – Акцентування1" xfId="246"/>
    <cellStyle name="20% – Акцентування1 2" xfId="247"/>
    <cellStyle name="20% – Акцентування1 2 2" xfId="248"/>
    <cellStyle name="20% – Акцентування1 2_Додатки_06 2018" xfId="249"/>
    <cellStyle name="20% – Акцентування1 3" xfId="250"/>
    <cellStyle name="20% – Акцентування1_Додатки_06 2018" xfId="251"/>
    <cellStyle name="20% – Акцентування2" xfId="252"/>
    <cellStyle name="20% – Акцентування2 2" xfId="253"/>
    <cellStyle name="20% – Акцентування2 2 2" xfId="254"/>
    <cellStyle name="20% – Акцентування2 2_Додатки_06 2018" xfId="255"/>
    <cellStyle name="20% – Акцентування2 3" xfId="256"/>
    <cellStyle name="20% – Акцентування2_Додатки_06 2018" xfId="257"/>
    <cellStyle name="20% – Акцентування3" xfId="258"/>
    <cellStyle name="20% – Акцентування3 2" xfId="259"/>
    <cellStyle name="20% – Акцентування3 2 2" xfId="260"/>
    <cellStyle name="20% – Акцентування3 2_Додатки_06 2018" xfId="261"/>
    <cellStyle name="20% – Акцентування3 3" xfId="262"/>
    <cellStyle name="20% – Акцентування3_Додатки_06 2018" xfId="263"/>
    <cellStyle name="20% – Акцентування4" xfId="264"/>
    <cellStyle name="20% – Акцентування4 2" xfId="265"/>
    <cellStyle name="20% – Акцентування4 2 2" xfId="266"/>
    <cellStyle name="20% – Акцентування4 2_Додатки_06 2018" xfId="267"/>
    <cellStyle name="20% – Акцентування4 3" xfId="268"/>
    <cellStyle name="20% – Акцентування4_Додатки_06 2018" xfId="269"/>
    <cellStyle name="20% – Акцентування5" xfId="270"/>
    <cellStyle name="20% – Акцентування5 2" xfId="271"/>
    <cellStyle name="20% – Акцентування5 2 2" xfId="272"/>
    <cellStyle name="20% – Акцентування5 2_Додатки_06 2018" xfId="273"/>
    <cellStyle name="20% – Акцентування5 3" xfId="274"/>
    <cellStyle name="20% – Акцентування5_Додатки_06 2018" xfId="275"/>
    <cellStyle name="20% – Акцентування6" xfId="276"/>
    <cellStyle name="20% – Акцентування6 2" xfId="277"/>
    <cellStyle name="20% – Акцентування6 2 2" xfId="278"/>
    <cellStyle name="20% – Акцентування6 2_Додатки_06 2018" xfId="279"/>
    <cellStyle name="20% – Акцентування6 3" xfId="280"/>
    <cellStyle name="20% – Акцентування6_Додатки_06 2018" xfId="281"/>
    <cellStyle name="40% - Accent1" xfId="282"/>
    <cellStyle name="40% - Accent1 2" xfId="283"/>
    <cellStyle name="40% - Accent1 2 2" xfId="284"/>
    <cellStyle name="40% - Accent1 2_Додатки_06 2018" xfId="285"/>
    <cellStyle name="40% - Accent1 3" xfId="286"/>
    <cellStyle name="40% - Accent1 4" xfId="287"/>
    <cellStyle name="40% - Accent1_Додатки_06 2018" xfId="288"/>
    <cellStyle name="40% - Accent2" xfId="289"/>
    <cellStyle name="40% - Accent2 2" xfId="290"/>
    <cellStyle name="40% - Accent2 2 2" xfId="291"/>
    <cellStyle name="40% - Accent2 2_Додатки_06 2018" xfId="292"/>
    <cellStyle name="40% - Accent2 3" xfId="293"/>
    <cellStyle name="40% - Accent2 4" xfId="294"/>
    <cellStyle name="40% - Accent2 5" xfId="295"/>
    <cellStyle name="40% - Accent2_Додатки_06 2018" xfId="296"/>
    <cellStyle name="40% - Accent3" xfId="297"/>
    <cellStyle name="40% - Accent3 2" xfId="298"/>
    <cellStyle name="40% - Accent3 2 2" xfId="299"/>
    <cellStyle name="40% - Accent3 2_Додатки_06 2018" xfId="300"/>
    <cellStyle name="40% - Accent3 3" xfId="301"/>
    <cellStyle name="40% - Accent3 4" xfId="302"/>
    <cellStyle name="40% - Accent3 5" xfId="303"/>
    <cellStyle name="40% - Accent3_Додатки_06 2018" xfId="304"/>
    <cellStyle name="40% - Accent4" xfId="305"/>
    <cellStyle name="40% - Accent4 2" xfId="306"/>
    <cellStyle name="40% - Accent4 2 2" xfId="307"/>
    <cellStyle name="40% - Accent4 2_Додатки_06 2018" xfId="308"/>
    <cellStyle name="40% - Accent4 3" xfId="309"/>
    <cellStyle name="40% - Accent4 4" xfId="310"/>
    <cellStyle name="40% - Accent4 5" xfId="311"/>
    <cellStyle name="40% - Accent4_Додатки_06 2018" xfId="312"/>
    <cellStyle name="40% - Accent5" xfId="313"/>
    <cellStyle name="40% - Accent5 2" xfId="314"/>
    <cellStyle name="40% - Accent5 2 2" xfId="315"/>
    <cellStyle name="40% - Accent5 2_Додатки_06 2018" xfId="316"/>
    <cellStyle name="40% - Accent5 3" xfId="317"/>
    <cellStyle name="40% - Accent5 4" xfId="318"/>
    <cellStyle name="40% - Accent5_Додатки_06 2018" xfId="319"/>
    <cellStyle name="40% - Accent6" xfId="320"/>
    <cellStyle name="40% - Accent6 2" xfId="321"/>
    <cellStyle name="40% - Accent6 2 2" xfId="322"/>
    <cellStyle name="40% - Accent6 2_Додатки_06 2018" xfId="323"/>
    <cellStyle name="40% - Accent6 3" xfId="324"/>
    <cellStyle name="40% - Accent6 4" xfId="325"/>
    <cellStyle name="40% - Accent6 5" xfId="326"/>
    <cellStyle name="40% - Accent6_Додатки_06 2018" xfId="327"/>
    <cellStyle name="40% - Акцент1" xfId="328"/>
    <cellStyle name="40% — акцент1" xfId="329"/>
    <cellStyle name="40% - Акцент1 2" xfId="330"/>
    <cellStyle name="40% — акцент1 2" xfId="331"/>
    <cellStyle name="40% - Акцент1 2 2" xfId="332"/>
    <cellStyle name="40% — акцент1 2 2" xfId="333"/>
    <cellStyle name="40% - Акцент1 2 3" xfId="334"/>
    <cellStyle name="40% — акцент1 2 3" xfId="335"/>
    <cellStyle name="40% - Акцент1 2_Додатки_06 2018" xfId="336"/>
    <cellStyle name="40% — акцент1 2_Додатки_06 2018" xfId="337"/>
    <cellStyle name="40% - Акцент1 3" xfId="338"/>
    <cellStyle name="40% — акцент1 3" xfId="339"/>
    <cellStyle name="40% - Акцент1 3 2" xfId="340"/>
    <cellStyle name="40% — акцент1 3 2" xfId="341"/>
    <cellStyle name="40% - Акцент1 3 3" xfId="342"/>
    <cellStyle name="40% — акцент1 3 3" xfId="343"/>
    <cellStyle name="40% - Акцент1 3_Додатки_06 2018" xfId="344"/>
    <cellStyle name="40% — акцент1 3_Додатки_06 2018" xfId="345"/>
    <cellStyle name="40% - Акцент1 4" xfId="346"/>
    <cellStyle name="40% — акцент1 4" xfId="347"/>
    <cellStyle name="40% - Акцент1 4 2" xfId="348"/>
    <cellStyle name="40% - Акцент1 4 3" xfId="349"/>
    <cellStyle name="40% - Акцент1 4_Додатки_06 2018" xfId="350"/>
    <cellStyle name="40% - Акцент1 5" xfId="351"/>
    <cellStyle name="40% — акцент1 5" xfId="352"/>
    <cellStyle name="40% - Акцент1 5 2" xfId="353"/>
    <cellStyle name="40% - Акцент1 5_Додатки_06 2018" xfId="354"/>
    <cellStyle name="40% - Акцент1 6" xfId="355"/>
    <cellStyle name="40% - Акцент1 7" xfId="356"/>
    <cellStyle name="40% - Акцент1_16 " xfId="357"/>
    <cellStyle name="40% — акцент1_Додатки_06 2018" xfId="358"/>
    <cellStyle name="40% - Акцент2" xfId="359"/>
    <cellStyle name="40% — акцент2" xfId="360"/>
    <cellStyle name="40% - Акцент2 2" xfId="361"/>
    <cellStyle name="40% — акцент2 2" xfId="362"/>
    <cellStyle name="40% - Акцент2 2 2" xfId="363"/>
    <cellStyle name="40% — акцент2 2 2" xfId="364"/>
    <cellStyle name="40% - Акцент2 2 3" xfId="365"/>
    <cellStyle name="40% — акцент2 2 3" xfId="366"/>
    <cellStyle name="40% - Акцент2 2_Додатки_06 2018" xfId="367"/>
    <cellStyle name="40% — акцент2 2_Додатки_06 2018" xfId="368"/>
    <cellStyle name="40% - Акцент2 3" xfId="369"/>
    <cellStyle name="40% — акцент2 3" xfId="370"/>
    <cellStyle name="40% - Акцент2 3 2" xfId="371"/>
    <cellStyle name="40% - Акцент2 3 3" xfId="372"/>
    <cellStyle name="40% - Акцент2 3_Додатки_06 2018" xfId="373"/>
    <cellStyle name="40% - Акцент2 4" xfId="374"/>
    <cellStyle name="40% — акцент2 4" xfId="375"/>
    <cellStyle name="40% - Акцент2 4 2" xfId="376"/>
    <cellStyle name="40% - Акцент2 4_Додатки_06 2018" xfId="377"/>
    <cellStyle name="40% - Акцент2 5" xfId="378"/>
    <cellStyle name="40% - Акцент2 5 2" xfId="379"/>
    <cellStyle name="40% - Акцент2 5_Додатки_06 2018" xfId="380"/>
    <cellStyle name="40% - Акцент2 6" xfId="381"/>
    <cellStyle name="40% - Акцент2 7" xfId="382"/>
    <cellStyle name="40% - Акцент2_Додатки_06 2018" xfId="383"/>
    <cellStyle name="40% — акцент2_Додатки_06 2018" xfId="384"/>
    <cellStyle name="40% - Акцент3" xfId="385"/>
    <cellStyle name="40% — акцент3" xfId="386"/>
    <cellStyle name="40% - Акцент3 2" xfId="387"/>
    <cellStyle name="40% — акцент3 2" xfId="388"/>
    <cellStyle name="40% - Акцент3 2 2" xfId="389"/>
    <cellStyle name="40% — акцент3 2 2" xfId="390"/>
    <cellStyle name="40% - Акцент3 2 3" xfId="391"/>
    <cellStyle name="40% — акцент3 2 3" xfId="392"/>
    <cellStyle name="40% - Акцент3 2_Додатки_06 2018" xfId="393"/>
    <cellStyle name="40% — акцент3 2_Додатки_06 2018" xfId="394"/>
    <cellStyle name="40% - Акцент3 3" xfId="395"/>
    <cellStyle name="40% — акцент3 3" xfId="396"/>
    <cellStyle name="40% - Акцент3 3 2" xfId="397"/>
    <cellStyle name="40% — акцент3 3 2" xfId="398"/>
    <cellStyle name="40% - Акцент3 3 3" xfId="399"/>
    <cellStyle name="40% — акцент3 3 3" xfId="400"/>
    <cellStyle name="40% - Акцент3 3_Додатки_06 2018" xfId="401"/>
    <cellStyle name="40% — акцент3 3_Додатки_06 2018" xfId="402"/>
    <cellStyle name="40% - Акцент3 4" xfId="403"/>
    <cellStyle name="40% — акцент3 4" xfId="404"/>
    <cellStyle name="40% - Акцент3 4 2" xfId="405"/>
    <cellStyle name="40% - Акцент3 4 3" xfId="406"/>
    <cellStyle name="40% - Акцент3 4_Додатки_06 2018" xfId="407"/>
    <cellStyle name="40% - Акцент3 5" xfId="408"/>
    <cellStyle name="40% — акцент3 5" xfId="409"/>
    <cellStyle name="40% - Акцент3 5 2" xfId="410"/>
    <cellStyle name="40% - Акцент3 5_Додатки_06 2018" xfId="411"/>
    <cellStyle name="40% - Акцент3 6" xfId="412"/>
    <cellStyle name="40% - Акцент3 7" xfId="413"/>
    <cellStyle name="40% - Акцент3_16 " xfId="414"/>
    <cellStyle name="40% — акцент3_Додатки_06 2018" xfId="415"/>
    <cellStyle name="40% - Акцент4" xfId="416"/>
    <cellStyle name="40% — акцент4" xfId="417"/>
    <cellStyle name="40% - Акцент4 2" xfId="418"/>
    <cellStyle name="40% — акцент4 2" xfId="419"/>
    <cellStyle name="40% - Акцент4 2 2" xfId="420"/>
    <cellStyle name="40% — акцент4 2 2" xfId="421"/>
    <cellStyle name="40% - Акцент4 2 3" xfId="422"/>
    <cellStyle name="40% — акцент4 2 3" xfId="423"/>
    <cellStyle name="40% - Акцент4 2_Додатки_06 2018" xfId="424"/>
    <cellStyle name="40% — акцент4 2_Додатки_06 2018" xfId="425"/>
    <cellStyle name="40% - Акцент4 3" xfId="426"/>
    <cellStyle name="40% — акцент4 3" xfId="427"/>
    <cellStyle name="40% - Акцент4 3 2" xfId="428"/>
    <cellStyle name="40% — акцент4 3 2" xfId="429"/>
    <cellStyle name="40% - Акцент4 3 3" xfId="430"/>
    <cellStyle name="40% — акцент4 3 3" xfId="431"/>
    <cellStyle name="40% - Акцент4 3_Додатки_06 2018" xfId="432"/>
    <cellStyle name="40% — акцент4 3_Додатки_06 2018" xfId="433"/>
    <cellStyle name="40% - Акцент4 4" xfId="434"/>
    <cellStyle name="40% — акцент4 4" xfId="435"/>
    <cellStyle name="40% - Акцент4 4 2" xfId="436"/>
    <cellStyle name="40% - Акцент4 4 3" xfId="437"/>
    <cellStyle name="40% - Акцент4 4_Додатки_06 2018" xfId="438"/>
    <cellStyle name="40% - Акцент4 5" xfId="439"/>
    <cellStyle name="40% — акцент4 5" xfId="440"/>
    <cellStyle name="40% - Акцент4 5 2" xfId="441"/>
    <cellStyle name="40% - Акцент4 5_Додатки_06 2018" xfId="442"/>
    <cellStyle name="40% - Акцент4 6" xfId="443"/>
    <cellStyle name="40% - Акцент4 7" xfId="444"/>
    <cellStyle name="40% - Акцент4_16 " xfId="445"/>
    <cellStyle name="40% — акцент4_Додатки_06 2018" xfId="446"/>
    <cellStyle name="40% - Акцент5" xfId="447"/>
    <cellStyle name="40% — акцент5" xfId="448"/>
    <cellStyle name="40% - Акцент5 2" xfId="449"/>
    <cellStyle name="40% — акцент5 2" xfId="450"/>
    <cellStyle name="40% - Акцент5 2 2" xfId="451"/>
    <cellStyle name="40% — акцент5 2 2" xfId="452"/>
    <cellStyle name="40% - Акцент5 2 3" xfId="453"/>
    <cellStyle name="40% — акцент5 2 3" xfId="454"/>
    <cellStyle name="40% - Акцент5 2_Додатки_06 2018" xfId="455"/>
    <cellStyle name="40% — акцент5 2_Додатки_06 2018" xfId="456"/>
    <cellStyle name="40% - Акцент5 3" xfId="457"/>
    <cellStyle name="40% — акцент5 3" xfId="458"/>
    <cellStyle name="40% - Акцент5 3 2" xfId="459"/>
    <cellStyle name="40% — акцент5 3 2" xfId="460"/>
    <cellStyle name="40% - Акцент5 3 3" xfId="461"/>
    <cellStyle name="40% — акцент5 3 3" xfId="462"/>
    <cellStyle name="40% - Акцент5 3_Додатки_06 2018" xfId="463"/>
    <cellStyle name="40% — акцент5 3_Додатки_06 2018" xfId="464"/>
    <cellStyle name="40% - Акцент5 4" xfId="465"/>
    <cellStyle name="40% — акцент5 4" xfId="466"/>
    <cellStyle name="40% - Акцент5 4 2" xfId="467"/>
    <cellStyle name="40% - Акцент5 4 3" xfId="468"/>
    <cellStyle name="40% - Акцент5 4_Додатки_06 2018" xfId="469"/>
    <cellStyle name="40% - Акцент5 5" xfId="470"/>
    <cellStyle name="40% — акцент5 5" xfId="471"/>
    <cellStyle name="40% - Акцент5 5 2" xfId="472"/>
    <cellStyle name="40% - Акцент5 5_Додатки_06 2018" xfId="473"/>
    <cellStyle name="40% - Акцент5 6" xfId="474"/>
    <cellStyle name="40% - Акцент5 7" xfId="475"/>
    <cellStyle name="40% - Акцент5_16 " xfId="476"/>
    <cellStyle name="40% — акцент5_Додатки_06 2018" xfId="477"/>
    <cellStyle name="40% - Акцент6" xfId="478"/>
    <cellStyle name="40% — акцент6" xfId="479"/>
    <cellStyle name="40% - Акцент6 2" xfId="480"/>
    <cellStyle name="40% — акцент6 2" xfId="481"/>
    <cellStyle name="40% - Акцент6 2 2" xfId="482"/>
    <cellStyle name="40% — акцент6 2 2" xfId="483"/>
    <cellStyle name="40% - Акцент6 2 3" xfId="484"/>
    <cellStyle name="40% — акцент6 2 3" xfId="485"/>
    <cellStyle name="40% - Акцент6 2_Додатки_06 2018" xfId="486"/>
    <cellStyle name="40% — акцент6 2_Додатки_06 2018" xfId="487"/>
    <cellStyle name="40% - Акцент6 3" xfId="488"/>
    <cellStyle name="40% — акцент6 3" xfId="489"/>
    <cellStyle name="40% - Акцент6 3 2" xfId="490"/>
    <cellStyle name="40% — акцент6 3 2" xfId="491"/>
    <cellStyle name="40% - Акцент6 3 3" xfId="492"/>
    <cellStyle name="40% — акцент6 3 3" xfId="493"/>
    <cellStyle name="40% - Акцент6 3_Додатки_06 2018" xfId="494"/>
    <cellStyle name="40% — акцент6 3_Додатки_06 2018" xfId="495"/>
    <cellStyle name="40% - Акцент6 4" xfId="496"/>
    <cellStyle name="40% — акцент6 4" xfId="497"/>
    <cellStyle name="40% - Акцент6 4 2" xfId="498"/>
    <cellStyle name="40% - Акцент6 4 3" xfId="499"/>
    <cellStyle name="40% - Акцент6 4_Додатки_06 2018" xfId="500"/>
    <cellStyle name="40% - Акцент6 5" xfId="501"/>
    <cellStyle name="40% — акцент6 5" xfId="502"/>
    <cellStyle name="40% - Акцент6 5 2" xfId="503"/>
    <cellStyle name="40% - Акцент6 5_Додатки_06 2018" xfId="504"/>
    <cellStyle name="40% - Акцент6 6" xfId="505"/>
    <cellStyle name="40% - Акцент6 7" xfId="506"/>
    <cellStyle name="40% - Акцент6_16 " xfId="507"/>
    <cellStyle name="40% — акцент6_Додатки_06 2018" xfId="508"/>
    <cellStyle name="40% – Акцентування1" xfId="509"/>
    <cellStyle name="40% – Акцентування1 2" xfId="510"/>
    <cellStyle name="40% – Акцентування1 2 2" xfId="511"/>
    <cellStyle name="40% – Акцентування1 2_Додатки_06 2018" xfId="512"/>
    <cellStyle name="40% – Акцентування1 3" xfId="513"/>
    <cellStyle name="40% – Акцентування1_Додатки_06 2018" xfId="514"/>
    <cellStyle name="40% – Акцентування2" xfId="515"/>
    <cellStyle name="40% – Акцентування2 2" xfId="516"/>
    <cellStyle name="40% – Акцентування2 2 2" xfId="517"/>
    <cellStyle name="40% – Акцентування2 2_Додатки_06 2018" xfId="518"/>
    <cellStyle name="40% – Акцентування2 3" xfId="519"/>
    <cellStyle name="40% – Акцентування2_Додатки_06 2018" xfId="520"/>
    <cellStyle name="40% – Акцентування3" xfId="521"/>
    <cellStyle name="40% – Акцентування3 2" xfId="522"/>
    <cellStyle name="40% – Акцентування3 2 2" xfId="523"/>
    <cellStyle name="40% – Акцентування3 2_Додатки_06 2018" xfId="524"/>
    <cellStyle name="40% – Акцентування3 3" xfId="525"/>
    <cellStyle name="40% – Акцентування3_Додатки_06 2018" xfId="526"/>
    <cellStyle name="40% – Акцентування4" xfId="527"/>
    <cellStyle name="40% – Акцентування4 2" xfId="528"/>
    <cellStyle name="40% – Акцентування4 2 2" xfId="529"/>
    <cellStyle name="40% – Акцентування4 2_Додатки_06 2018" xfId="530"/>
    <cellStyle name="40% – Акцентування4 3" xfId="531"/>
    <cellStyle name="40% – Акцентування4_Додатки_06 2018" xfId="532"/>
    <cellStyle name="40% – Акцентування5" xfId="533"/>
    <cellStyle name="40% – Акцентування5 2" xfId="534"/>
    <cellStyle name="40% – Акцентування5 2 2" xfId="535"/>
    <cellStyle name="40% – Акцентування5 2_Додатки_06 2018" xfId="536"/>
    <cellStyle name="40% – Акцентування5 3" xfId="537"/>
    <cellStyle name="40% – Акцентування5_Додатки_06 2018" xfId="538"/>
    <cellStyle name="40% – Акцентування6" xfId="539"/>
    <cellStyle name="40% – Акцентування6 2" xfId="540"/>
    <cellStyle name="40% – Акцентування6 2 2" xfId="541"/>
    <cellStyle name="40% – Акцентування6 2_Додатки_06 2018" xfId="542"/>
    <cellStyle name="40% – Акцентування6 3" xfId="543"/>
    <cellStyle name="40% – Акцентування6_Додатки_06 2018" xfId="544"/>
    <cellStyle name="60% - Accent1" xfId="545"/>
    <cellStyle name="60% - Accent1 2" xfId="546"/>
    <cellStyle name="60% - Accent1 3" xfId="547"/>
    <cellStyle name="60% - Accent1 4" xfId="548"/>
    <cellStyle name="60% - Accent1_П_1" xfId="549"/>
    <cellStyle name="60% - Accent2" xfId="550"/>
    <cellStyle name="60% - Accent2 2" xfId="551"/>
    <cellStyle name="60% - Accent2 3" xfId="552"/>
    <cellStyle name="60% - Accent2 4" xfId="553"/>
    <cellStyle name="60% - Accent2_П_1" xfId="554"/>
    <cellStyle name="60% - Accent3" xfId="555"/>
    <cellStyle name="60% - Accent3 2" xfId="556"/>
    <cellStyle name="60% - Accent3 3" xfId="557"/>
    <cellStyle name="60% - Accent3 4" xfId="558"/>
    <cellStyle name="60% - Accent3_П_1" xfId="559"/>
    <cellStyle name="60% - Accent4" xfId="560"/>
    <cellStyle name="60% - Accent4 2" xfId="561"/>
    <cellStyle name="60% - Accent4 3" xfId="562"/>
    <cellStyle name="60% - Accent4 4" xfId="563"/>
    <cellStyle name="60% - Accent4_П_1" xfId="564"/>
    <cellStyle name="60% - Accent5" xfId="565"/>
    <cellStyle name="60% - Accent5 2" xfId="566"/>
    <cellStyle name="60% - Accent5 3" xfId="567"/>
    <cellStyle name="60% - Accent5_П_1" xfId="568"/>
    <cellStyle name="60% - Accent6" xfId="569"/>
    <cellStyle name="60% - Accent6 2" xfId="570"/>
    <cellStyle name="60% - Accent6 3" xfId="571"/>
    <cellStyle name="60% - Accent6 4" xfId="572"/>
    <cellStyle name="60% - Accent6_П_1" xfId="573"/>
    <cellStyle name="60% - Акцент1" xfId="574"/>
    <cellStyle name="60% — акцент1" xfId="575"/>
    <cellStyle name="60% - Акцент1 2" xfId="576"/>
    <cellStyle name="60% — акцент1 2" xfId="577"/>
    <cellStyle name="60% - Акцент1 3" xfId="578"/>
    <cellStyle name="60% — акцент1 3" xfId="579"/>
    <cellStyle name="60% - Акцент1 4" xfId="580"/>
    <cellStyle name="60% - Акцент1 5" xfId="581"/>
    <cellStyle name="60% - Акцент1_16 " xfId="582"/>
    <cellStyle name="60% - Акцент2" xfId="583"/>
    <cellStyle name="60% — акцент2" xfId="584"/>
    <cellStyle name="60% - Акцент2 2" xfId="585"/>
    <cellStyle name="60% — акцент2 2" xfId="586"/>
    <cellStyle name="60% - Акцент2 3" xfId="587"/>
    <cellStyle name="60% — акцент2 3" xfId="588"/>
    <cellStyle name="60% - Акцент2 4" xfId="589"/>
    <cellStyle name="60% - Акцент2 5" xfId="590"/>
    <cellStyle name="60% - Акцент2_16 " xfId="591"/>
    <cellStyle name="60% - Акцент3" xfId="592"/>
    <cellStyle name="60% — акцент3" xfId="593"/>
    <cellStyle name="60% - Акцент3 2" xfId="594"/>
    <cellStyle name="60% — акцент3 2" xfId="595"/>
    <cellStyle name="60% - Акцент3 3" xfId="596"/>
    <cellStyle name="60% — акцент3 3" xfId="597"/>
    <cellStyle name="60% - Акцент3 4" xfId="598"/>
    <cellStyle name="60% - Акцент3 5" xfId="599"/>
    <cellStyle name="60% - Акцент3_16 " xfId="600"/>
    <cellStyle name="60% - Акцент4" xfId="601"/>
    <cellStyle name="60% — акцент4" xfId="602"/>
    <cellStyle name="60% - Акцент4 2" xfId="603"/>
    <cellStyle name="60% — акцент4 2" xfId="604"/>
    <cellStyle name="60% - Акцент4 3" xfId="605"/>
    <cellStyle name="60% — акцент4 3" xfId="606"/>
    <cellStyle name="60% - Акцент4 4" xfId="607"/>
    <cellStyle name="60% - Акцент4 5" xfId="608"/>
    <cellStyle name="60% - Акцент4_16 " xfId="609"/>
    <cellStyle name="60% - Акцент5" xfId="610"/>
    <cellStyle name="60% — акцент5" xfId="611"/>
    <cellStyle name="60% - Акцент5 2" xfId="612"/>
    <cellStyle name="60% — акцент5 2" xfId="613"/>
    <cellStyle name="60% - Акцент5 3" xfId="614"/>
    <cellStyle name="60% — акцент5 3" xfId="615"/>
    <cellStyle name="60% - Акцент5 4" xfId="616"/>
    <cellStyle name="60% - Акцент5 5" xfId="617"/>
    <cellStyle name="60% - Акцент5_16 " xfId="618"/>
    <cellStyle name="60% - Акцент6" xfId="619"/>
    <cellStyle name="60% — акцент6" xfId="620"/>
    <cellStyle name="60% - Акцент6 2" xfId="621"/>
    <cellStyle name="60% — акцент6 2" xfId="622"/>
    <cellStyle name="60% - Акцент6 3" xfId="623"/>
    <cellStyle name="60% — акцент6 3" xfId="624"/>
    <cellStyle name="60% - Акцент6 4" xfId="625"/>
    <cellStyle name="60% - Акцент6 5" xfId="626"/>
    <cellStyle name="60% - Акцент6_16 " xfId="627"/>
    <cellStyle name="60% – Акцентування1" xfId="628"/>
    <cellStyle name="60% – Акцентування1 2" xfId="629"/>
    <cellStyle name="60% – Акцентування2" xfId="630"/>
    <cellStyle name="60% – Акцентування2 2" xfId="631"/>
    <cellStyle name="60% – Акцентування3" xfId="632"/>
    <cellStyle name="60% – Акцентування3 2" xfId="633"/>
    <cellStyle name="60% – Акцентування4" xfId="634"/>
    <cellStyle name="60% – Акцентування4 2" xfId="635"/>
    <cellStyle name="60% – Акцентування5" xfId="636"/>
    <cellStyle name="60% – Акцентування5 2" xfId="637"/>
    <cellStyle name="60% – Акцентування6" xfId="638"/>
    <cellStyle name="60% – Акцентування6 2" xfId="639"/>
    <cellStyle name="Accent1" xfId="640"/>
    <cellStyle name="Accent1 2" xfId="641"/>
    <cellStyle name="Accent1 3" xfId="642"/>
    <cellStyle name="Accent1 4" xfId="643"/>
    <cellStyle name="Accent1_П_1" xfId="644"/>
    <cellStyle name="Accent2" xfId="645"/>
    <cellStyle name="Accent2 2" xfId="646"/>
    <cellStyle name="Accent2 3" xfId="647"/>
    <cellStyle name="Accent2 4" xfId="648"/>
    <cellStyle name="Accent2_П_1" xfId="649"/>
    <cellStyle name="Accent3" xfId="650"/>
    <cellStyle name="Accent3 2" xfId="651"/>
    <cellStyle name="Accent3 3" xfId="652"/>
    <cellStyle name="Accent3 4" xfId="653"/>
    <cellStyle name="Accent3_П_1" xfId="654"/>
    <cellStyle name="Accent4" xfId="655"/>
    <cellStyle name="Accent4 2" xfId="656"/>
    <cellStyle name="Accent4 3" xfId="657"/>
    <cellStyle name="Accent4 4" xfId="658"/>
    <cellStyle name="Accent4_П_1" xfId="659"/>
    <cellStyle name="Accent5" xfId="660"/>
    <cellStyle name="Accent5 2" xfId="661"/>
    <cellStyle name="Accent5 3" xfId="662"/>
    <cellStyle name="Accent5 4" xfId="663"/>
    <cellStyle name="Accent5_П_1" xfId="664"/>
    <cellStyle name="Accent6" xfId="665"/>
    <cellStyle name="Accent6 2" xfId="666"/>
    <cellStyle name="Accent6 3" xfId="667"/>
    <cellStyle name="Accent6 4" xfId="668"/>
    <cellStyle name="Accent6_П_1" xfId="669"/>
    <cellStyle name="Bad" xfId="670"/>
    <cellStyle name="Bad 2" xfId="671"/>
    <cellStyle name="Bad 3" xfId="672"/>
    <cellStyle name="Bad_П_1" xfId="673"/>
    <cellStyle name="Calculation" xfId="674"/>
    <cellStyle name="Calculation 2" xfId="675"/>
    <cellStyle name="Calculation 3" xfId="676"/>
    <cellStyle name="Calculation_П_1" xfId="677"/>
    <cellStyle name="Check Cell" xfId="678"/>
    <cellStyle name="Check Cell 2" xfId="679"/>
    <cellStyle name="Check Cell 3" xfId="680"/>
    <cellStyle name="Check Cell_П_1" xfId="681"/>
    <cellStyle name="Excel Built-in Normal" xfId="682"/>
    <cellStyle name="Explanatory Text" xfId="683"/>
    <cellStyle name="fBlock" xfId="684"/>
    <cellStyle name="fCmp" xfId="685"/>
    <cellStyle name="fEr" xfId="686"/>
    <cellStyle name="fHead" xfId="687"/>
    <cellStyle name="fHead 2" xfId="688"/>
    <cellStyle name="fName" xfId="689"/>
    <cellStyle name="Good" xfId="690"/>
    <cellStyle name="Good 2" xfId="691"/>
    <cellStyle name="Good 3" xfId="692"/>
    <cellStyle name="Good_П_1" xfId="693"/>
    <cellStyle name="Heading 1" xfId="694"/>
    <cellStyle name="Heading 1 2" xfId="695"/>
    <cellStyle name="Heading 2" xfId="696"/>
    <cellStyle name="Heading 2 2" xfId="697"/>
    <cellStyle name="Heading 3" xfId="698"/>
    <cellStyle name="Heading 3 2" xfId="699"/>
    <cellStyle name="Heading 4" xfId="700"/>
    <cellStyle name="Heading 4 2" xfId="701"/>
    <cellStyle name="Input" xfId="702"/>
    <cellStyle name="Input 2" xfId="703"/>
    <cellStyle name="Input 3" xfId="704"/>
    <cellStyle name="Input_П_1" xfId="705"/>
    <cellStyle name="Linked Cell" xfId="706"/>
    <cellStyle name="Linked Cell 2" xfId="707"/>
    <cellStyle name="Neutral" xfId="708"/>
    <cellStyle name="Neutral 2" xfId="709"/>
    <cellStyle name="Neutral 3" xfId="710"/>
    <cellStyle name="Neutral_П_1" xfId="711"/>
    <cellStyle name="Normal 2" xfId="712"/>
    <cellStyle name="Normal_Sheet1" xfId="713"/>
    <cellStyle name="Note" xfId="714"/>
    <cellStyle name="Note 2" xfId="715"/>
    <cellStyle name="Note 3" xfId="716"/>
    <cellStyle name="Note_П_1" xfId="717"/>
    <cellStyle name="Output" xfId="718"/>
    <cellStyle name="Output 2" xfId="719"/>
    <cellStyle name="Output 3" xfId="720"/>
    <cellStyle name="Output_П_1" xfId="721"/>
    <cellStyle name="Title" xfId="722"/>
    <cellStyle name="Total" xfId="723"/>
    <cellStyle name="vDa" xfId="724"/>
    <cellStyle name="vDa 2" xfId="725"/>
    <cellStyle name="vHl" xfId="726"/>
    <cellStyle name="vHl 2" xfId="727"/>
    <cellStyle name="vN0" xfId="728"/>
    <cellStyle name="vN0 2" xfId="729"/>
    <cellStyle name="vN0 3" xfId="730"/>
    <cellStyle name="vSt" xfId="731"/>
    <cellStyle name="vSt 2" xfId="732"/>
    <cellStyle name="Warning Text" xfId="733"/>
    <cellStyle name="Акцент1" xfId="734"/>
    <cellStyle name="Акцент1 2" xfId="735"/>
    <cellStyle name="Акцент1 2 2" xfId="736"/>
    <cellStyle name="Акцент1 3" xfId="737"/>
    <cellStyle name="Акцент1 4" xfId="738"/>
    <cellStyle name="Акцент1 5" xfId="739"/>
    <cellStyle name="Акцент2" xfId="740"/>
    <cellStyle name="Акцент2 2" xfId="741"/>
    <cellStyle name="Акцент2 2 2" xfId="742"/>
    <cellStyle name="Акцент2 3" xfId="743"/>
    <cellStyle name="Акцент2 4" xfId="744"/>
    <cellStyle name="Акцент2 5" xfId="745"/>
    <cellStyle name="Акцент3" xfId="746"/>
    <cellStyle name="Акцент3 2" xfId="747"/>
    <cellStyle name="Акцент3 2 2" xfId="748"/>
    <cellStyle name="Акцент3 3" xfId="749"/>
    <cellStyle name="Акцент3 4" xfId="750"/>
    <cellStyle name="Акцент3 5" xfId="751"/>
    <cellStyle name="Акцент4" xfId="752"/>
    <cellStyle name="Акцент4 2" xfId="753"/>
    <cellStyle name="Акцент4 2 2" xfId="754"/>
    <cellStyle name="Акцент4 3" xfId="755"/>
    <cellStyle name="Акцент4 4" xfId="756"/>
    <cellStyle name="Акцент4 5" xfId="757"/>
    <cellStyle name="Акцент5" xfId="758"/>
    <cellStyle name="Акцент5 2" xfId="759"/>
    <cellStyle name="Акцент5 2 2" xfId="760"/>
    <cellStyle name="Акцент5 3" xfId="761"/>
    <cellStyle name="Акцент5 4" xfId="762"/>
    <cellStyle name="Акцент5 5" xfId="763"/>
    <cellStyle name="Акцент6" xfId="764"/>
    <cellStyle name="Акцент6 2" xfId="765"/>
    <cellStyle name="Акцент6 2 2" xfId="766"/>
    <cellStyle name="Акцент6 3" xfId="767"/>
    <cellStyle name="Акцент6 4" xfId="768"/>
    <cellStyle name="Акцент6 5" xfId="769"/>
    <cellStyle name="Акцентування1" xfId="770"/>
    <cellStyle name="Акцентування1 2" xfId="771"/>
    <cellStyle name="Акцентування2" xfId="772"/>
    <cellStyle name="Акцентування2 2" xfId="773"/>
    <cellStyle name="Акцентування3" xfId="774"/>
    <cellStyle name="Акцентування3 2" xfId="775"/>
    <cellStyle name="Акцентування4" xfId="776"/>
    <cellStyle name="Акцентування4 2" xfId="777"/>
    <cellStyle name="Акцентування5" xfId="778"/>
    <cellStyle name="Акцентування5 2" xfId="779"/>
    <cellStyle name="Акцентування6" xfId="780"/>
    <cellStyle name="Акцентування6 2" xfId="781"/>
    <cellStyle name="Ввід" xfId="782"/>
    <cellStyle name="Ввід 2" xfId="783"/>
    <cellStyle name="Ввод " xfId="784"/>
    <cellStyle name="Ввод  2" xfId="785"/>
    <cellStyle name="Ввод  2 2" xfId="786"/>
    <cellStyle name="Ввод  3" xfId="787"/>
    <cellStyle name="Ввод  4" xfId="788"/>
    <cellStyle name="Ввод  5" xfId="789"/>
    <cellStyle name="Вывод" xfId="790"/>
    <cellStyle name="Вывод 2" xfId="791"/>
    <cellStyle name="Вывод 2 2" xfId="792"/>
    <cellStyle name="Вывод 3" xfId="793"/>
    <cellStyle name="Вывод 4" xfId="794"/>
    <cellStyle name="Вывод 5" xfId="795"/>
    <cellStyle name="Вычисление" xfId="796"/>
    <cellStyle name="Вычисление 2" xfId="797"/>
    <cellStyle name="Вычисление 2 2" xfId="798"/>
    <cellStyle name="Вычисление 3" xfId="799"/>
    <cellStyle name="Вычисление 4" xfId="800"/>
    <cellStyle name="Вычисление 5" xfId="801"/>
    <cellStyle name="Hyperlink" xfId="802"/>
    <cellStyle name="Гиперссылка 2" xfId="803"/>
    <cellStyle name="Гиперссылка 3" xfId="804"/>
    <cellStyle name="Грошовий 2" xfId="805"/>
    <cellStyle name="Currency" xfId="806"/>
    <cellStyle name="Currency [0]" xfId="807"/>
    <cellStyle name="Добре" xfId="808"/>
    <cellStyle name="Добре 2" xfId="809"/>
    <cellStyle name="Заголовок 1" xfId="810"/>
    <cellStyle name="Заголовок 1 2" xfId="811"/>
    <cellStyle name="Заголовок 1 3" xfId="812"/>
    <cellStyle name="Заголовок 1 4" xfId="813"/>
    <cellStyle name="Заголовок 1 5" xfId="814"/>
    <cellStyle name="Заголовок 1_Додатки_06 2018" xfId="815"/>
    <cellStyle name="Заголовок 2" xfId="816"/>
    <cellStyle name="Заголовок 2 2" xfId="817"/>
    <cellStyle name="Заголовок 2 3" xfId="818"/>
    <cellStyle name="Заголовок 2 4" xfId="819"/>
    <cellStyle name="Заголовок 2 5" xfId="820"/>
    <cellStyle name="Заголовок 2_Додатки_06 2018" xfId="821"/>
    <cellStyle name="Заголовок 3" xfId="822"/>
    <cellStyle name="Заголовок 3 2" xfId="823"/>
    <cellStyle name="Заголовок 3 3" xfId="824"/>
    <cellStyle name="Заголовок 3 4" xfId="825"/>
    <cellStyle name="Заголовок 3 5" xfId="826"/>
    <cellStyle name="Заголовок 3_Додатки_06 2018" xfId="827"/>
    <cellStyle name="Заголовок 4" xfId="828"/>
    <cellStyle name="Заголовок 4 2" xfId="829"/>
    <cellStyle name="Заголовок 4 3" xfId="830"/>
    <cellStyle name="Заголовок 4 4" xfId="831"/>
    <cellStyle name="Заголовок 4 5" xfId="832"/>
    <cellStyle name="Заголовок 4_Додатки_06 2018" xfId="833"/>
    <cellStyle name="Звичайний 2" xfId="834"/>
    <cellStyle name="Звичайний 2 2" xfId="835"/>
    <cellStyle name="Звичайний 2 3" xfId="836"/>
    <cellStyle name="Звичайний 2_8.Блок_3 (1 ч)" xfId="837"/>
    <cellStyle name="Звичайний 3" xfId="838"/>
    <cellStyle name="Звичайний 3 2" xfId="839"/>
    <cellStyle name="Звичайний 3 2 2" xfId="840"/>
    <cellStyle name="Звичайний 4" xfId="841"/>
    <cellStyle name="Звичайний 4 2" xfId="842"/>
    <cellStyle name="Звичайний 4 2 2" xfId="843"/>
    <cellStyle name="Звичайний 4 2_Додатки_06 2018" xfId="844"/>
    <cellStyle name="Звичайний 4 3" xfId="845"/>
    <cellStyle name="Звичайний 4_Додатки_06 2018" xfId="846"/>
    <cellStyle name="Звичайний 5" xfId="847"/>
    <cellStyle name="Звичайний 5 2" xfId="848"/>
    <cellStyle name="Звичайний 5 3" xfId="849"/>
    <cellStyle name="Звичайний 5 4" xfId="850"/>
    <cellStyle name="Звичайний 5_Додатки_06 2018" xfId="851"/>
    <cellStyle name="Звичайний 6" xfId="852"/>
    <cellStyle name="Звичайний 6 2" xfId="853"/>
    <cellStyle name="Звичайний 6_Додатки_06 2018" xfId="854"/>
    <cellStyle name="Звичайний 7" xfId="855"/>
    <cellStyle name="Зв'язана клітинка" xfId="856"/>
    <cellStyle name="Зв'язана клітинка 2" xfId="857"/>
    <cellStyle name="Итог" xfId="858"/>
    <cellStyle name="Итог 2" xfId="859"/>
    <cellStyle name="Итог 3" xfId="860"/>
    <cellStyle name="Итог 4" xfId="861"/>
    <cellStyle name="Итог 5" xfId="862"/>
    <cellStyle name="Контрольна клітинка" xfId="863"/>
    <cellStyle name="Контрольна клітинка 2" xfId="864"/>
    <cellStyle name="Контрольная ячейка" xfId="865"/>
    <cellStyle name="Контрольная ячейка 2" xfId="866"/>
    <cellStyle name="Контрольная ячейка 2 2" xfId="867"/>
    <cellStyle name="Контрольная ячейка 3" xfId="868"/>
    <cellStyle name="Контрольная ячейка 4" xfId="869"/>
    <cellStyle name="Контрольная ячейка 5" xfId="870"/>
    <cellStyle name="Назва" xfId="871"/>
    <cellStyle name="Назва 2" xfId="872"/>
    <cellStyle name="Название" xfId="873"/>
    <cellStyle name="Название 2" xfId="874"/>
    <cellStyle name="Название 3" xfId="875"/>
    <cellStyle name="Название 4" xfId="876"/>
    <cellStyle name="Название 5" xfId="877"/>
    <cellStyle name="Нейтральный" xfId="878"/>
    <cellStyle name="Нейтральный 2" xfId="879"/>
    <cellStyle name="Нейтральный 2 2" xfId="880"/>
    <cellStyle name="Нейтральный 3" xfId="881"/>
    <cellStyle name="Нейтральный 4" xfId="882"/>
    <cellStyle name="Нейтральный 5" xfId="883"/>
    <cellStyle name="Обчислення" xfId="884"/>
    <cellStyle name="Обчислення 2" xfId="885"/>
    <cellStyle name="Обчислення_П_1" xfId="886"/>
    <cellStyle name="Обычный 10" xfId="887"/>
    <cellStyle name="Обычный 11" xfId="888"/>
    <cellStyle name="Обычный 12" xfId="889"/>
    <cellStyle name="Обычный 13" xfId="890"/>
    <cellStyle name="Обычный 13 2" xfId="891"/>
    <cellStyle name="Обычный 13 3" xfId="892"/>
    <cellStyle name="Обычный 13 3 2" xfId="893"/>
    <cellStyle name="Обычный 13 3_Додатки_06 2018" xfId="894"/>
    <cellStyle name="Обычный 13_Додатки_06 2018" xfId="895"/>
    <cellStyle name="Обычный 14" xfId="896"/>
    <cellStyle name="Обычный 15" xfId="897"/>
    <cellStyle name="Обычный 16" xfId="898"/>
    <cellStyle name="Обычный 2" xfId="899"/>
    <cellStyle name="Обычный 2 2" xfId="900"/>
    <cellStyle name="Обычный 2 3" xfId="901"/>
    <cellStyle name="Обычный 2 3 2" xfId="902"/>
    <cellStyle name="Обычный 2 3 3" xfId="903"/>
    <cellStyle name="Обычный 2 4" xfId="904"/>
    <cellStyle name="Обычный 2 4 2" xfId="905"/>
    <cellStyle name="Обычный 2 4_Додатки_06 2018" xfId="906"/>
    <cellStyle name="Обычный 3" xfId="907"/>
    <cellStyle name="Обычный 3 2" xfId="908"/>
    <cellStyle name="Обычный 3 3" xfId="909"/>
    <cellStyle name="Обычный 4" xfId="910"/>
    <cellStyle name="Обычный 4 2" xfId="911"/>
    <cellStyle name="Обычный 5" xfId="912"/>
    <cellStyle name="Обычный 5 2" xfId="913"/>
    <cellStyle name="Обычный 5 3" xfId="914"/>
    <cellStyle name="Обычный 6" xfId="915"/>
    <cellStyle name="Обычный 6 2" xfId="916"/>
    <cellStyle name="Обычный 6 3" xfId="917"/>
    <cellStyle name="Обычный 7" xfId="918"/>
    <cellStyle name="Обычный 8" xfId="919"/>
    <cellStyle name="Обычный 9" xfId="920"/>
    <cellStyle name="Обычный_09_Професійний склад" xfId="921"/>
    <cellStyle name="Обычный_Форма7Н" xfId="922"/>
    <cellStyle name="Followed Hyperlink" xfId="923"/>
    <cellStyle name="Підсумок" xfId="924"/>
    <cellStyle name="Підсумок 2" xfId="925"/>
    <cellStyle name="Підсумок_П_1" xfId="926"/>
    <cellStyle name="Плохой" xfId="927"/>
    <cellStyle name="Плохой 2" xfId="928"/>
    <cellStyle name="Плохой 2 2" xfId="929"/>
    <cellStyle name="Плохой 3" xfId="930"/>
    <cellStyle name="Плохой 4" xfId="931"/>
    <cellStyle name="Плохой 5" xfId="932"/>
    <cellStyle name="Поганий" xfId="933"/>
    <cellStyle name="Поганий 2" xfId="934"/>
    <cellStyle name="Пояснение" xfId="935"/>
    <cellStyle name="Пояснение 2" xfId="936"/>
    <cellStyle name="Пояснение 3" xfId="937"/>
    <cellStyle name="Пояснение 4" xfId="938"/>
    <cellStyle name="Пояснение 5" xfId="939"/>
    <cellStyle name="Примечание" xfId="940"/>
    <cellStyle name="Примечание 2" xfId="941"/>
    <cellStyle name="Примечание 2 2" xfId="942"/>
    <cellStyle name="Примечание 3" xfId="943"/>
    <cellStyle name="Примечание 4" xfId="944"/>
    <cellStyle name="Примечание 5" xfId="945"/>
    <cellStyle name="Примітка" xfId="946"/>
    <cellStyle name="Примітка 2" xfId="947"/>
    <cellStyle name="Примітка_П_1" xfId="948"/>
    <cellStyle name="Percent" xfId="949"/>
    <cellStyle name="Результат" xfId="950"/>
    <cellStyle name="Связанная ячейка" xfId="951"/>
    <cellStyle name="Связанная ячейка 2" xfId="952"/>
    <cellStyle name="Связанная ячейка 3" xfId="953"/>
    <cellStyle name="Связанная ячейка 4" xfId="954"/>
    <cellStyle name="Связанная ячейка 5" xfId="955"/>
    <cellStyle name="Середній" xfId="956"/>
    <cellStyle name="Середній 2" xfId="957"/>
    <cellStyle name="Стиль 1" xfId="958"/>
    <cellStyle name="Стиль 1 2" xfId="959"/>
    <cellStyle name="Текст попередження" xfId="960"/>
    <cellStyle name="Текст попередження 2" xfId="961"/>
    <cellStyle name="Текст пояснення" xfId="962"/>
    <cellStyle name="Текст пояснення 2" xfId="963"/>
    <cellStyle name="Текст предупреждения" xfId="964"/>
    <cellStyle name="Текст предупреждения 2" xfId="965"/>
    <cellStyle name="Текст предупреждения 3" xfId="966"/>
    <cellStyle name="Текст предупреждения 4" xfId="967"/>
    <cellStyle name="Текст предупреждения 5" xfId="968"/>
    <cellStyle name="Тысячи [0]_Анализ" xfId="969"/>
    <cellStyle name="Тысячи_Анализ" xfId="970"/>
    <cellStyle name="Comma" xfId="971"/>
    <cellStyle name="Comma [0]" xfId="972"/>
    <cellStyle name="ФинᎰнсовый_Лист1 (3)_1" xfId="973"/>
    <cellStyle name="Хороший" xfId="974"/>
    <cellStyle name="Хороший 2" xfId="975"/>
    <cellStyle name="Хороший 2 2" xfId="976"/>
    <cellStyle name="Хороший 3" xfId="9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72;&#1092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1"/>
      <sheetName val="граф2"/>
      <sheetName val="граф5"/>
      <sheetName val="граф6"/>
      <sheetName val="граф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BreakPreview" zoomScale="55" zoomScaleNormal="75" zoomScaleSheetLayoutView="55" zoomScalePageLayoutView="0" workbookViewId="0" topLeftCell="A1">
      <selection activeCell="H4" sqref="H4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2.421875" style="5" customWidth="1"/>
    <col min="4" max="4" width="13.7109375" style="5" customWidth="1"/>
    <col min="5" max="6" width="17.28125" style="5" customWidth="1"/>
    <col min="7" max="7" width="14.57421875" style="5" customWidth="1"/>
    <col min="8" max="8" width="43.00390625" style="5" customWidth="1"/>
    <col min="9" max="16384" width="8.8515625" style="5" customWidth="1"/>
  </cols>
  <sheetData>
    <row r="1" spans="1:7" s="1" customFormat="1" ht="20.25">
      <c r="A1" s="97" t="s">
        <v>45</v>
      </c>
      <c r="B1" s="97"/>
      <c r="C1" s="97"/>
      <c r="D1" s="97"/>
      <c r="E1" s="97"/>
      <c r="F1" s="97"/>
      <c r="G1" s="97"/>
    </row>
    <row r="2" spans="1:7" s="1" customFormat="1" ht="19.5" customHeight="1">
      <c r="A2" s="98" t="s">
        <v>7</v>
      </c>
      <c r="B2" s="98"/>
      <c r="C2" s="98"/>
      <c r="D2" s="98"/>
      <c r="E2" s="98"/>
      <c r="F2" s="98"/>
      <c r="G2" s="98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50.25" customHeight="1">
      <c r="A4" s="60"/>
      <c r="B4" s="32" t="s">
        <v>48</v>
      </c>
      <c r="C4" s="32" t="s">
        <v>49</v>
      </c>
      <c r="D4" s="31" t="s">
        <v>29</v>
      </c>
      <c r="E4" s="32" t="s">
        <v>50</v>
      </c>
      <c r="F4" s="32" t="s">
        <v>51</v>
      </c>
      <c r="G4" s="31" t="s">
        <v>29</v>
      </c>
    </row>
    <row r="5" spans="1:7" s="11" customFormat="1" ht="34.5" customHeight="1">
      <c r="A5" s="61" t="s">
        <v>47</v>
      </c>
      <c r="B5" s="9">
        <f>SUM(B6:B24)</f>
        <v>13888</v>
      </c>
      <c r="C5" s="9">
        <f>SUM(C6:C24)</f>
        <v>15907</v>
      </c>
      <c r="D5" s="8">
        <f aca="true" t="shared" si="0" ref="D5:D24">ROUND(C5/B5*100,1)</f>
        <v>114.5</v>
      </c>
      <c r="E5" s="95">
        <f>SUM(E6:E24)</f>
        <v>700</v>
      </c>
      <c r="F5" s="10">
        <f>SUM(F6:F24)</f>
        <v>827</v>
      </c>
      <c r="G5" s="8">
        <f>IF(E5=0,"-",ROUND(F5/E5*100,1))</f>
        <v>118.1</v>
      </c>
    </row>
    <row r="6" spans="1:8" ht="57" customHeight="1">
      <c r="A6" s="62" t="s">
        <v>9</v>
      </c>
      <c r="B6" s="89">
        <v>3981</v>
      </c>
      <c r="C6" s="89">
        <v>4493</v>
      </c>
      <c r="D6" s="8">
        <f t="shared" si="0"/>
        <v>112.9</v>
      </c>
      <c r="E6" s="22">
        <v>22</v>
      </c>
      <c r="F6" s="89">
        <v>33</v>
      </c>
      <c r="G6" s="8">
        <f aca="true" t="shared" si="1" ref="G6:G24">IF(E6=0,"-",ROUND(F6/E6*100,1))</f>
        <v>150</v>
      </c>
      <c r="H6" s="13"/>
    </row>
    <row r="7" spans="1:8" ht="43.5" customHeight="1">
      <c r="A7" s="62" t="s">
        <v>10</v>
      </c>
      <c r="B7" s="89">
        <v>448</v>
      </c>
      <c r="C7" s="89">
        <v>597</v>
      </c>
      <c r="D7" s="8">
        <f t="shared" si="0"/>
        <v>133.3</v>
      </c>
      <c r="E7" s="22">
        <v>18</v>
      </c>
      <c r="F7" s="89">
        <v>30</v>
      </c>
      <c r="G7" s="8">
        <f t="shared" si="1"/>
        <v>166.7</v>
      </c>
      <c r="H7" s="13"/>
    </row>
    <row r="8" spans="1:8" s="14" customFormat="1" ht="25.5" customHeight="1">
      <c r="A8" s="62" t="s">
        <v>11</v>
      </c>
      <c r="B8" s="89">
        <v>1872</v>
      </c>
      <c r="C8" s="89">
        <v>1837</v>
      </c>
      <c r="D8" s="8">
        <f t="shared" si="0"/>
        <v>98.1</v>
      </c>
      <c r="E8" s="22">
        <v>94</v>
      </c>
      <c r="F8" s="89">
        <v>151</v>
      </c>
      <c r="G8" s="8">
        <f t="shared" si="1"/>
        <v>160.6</v>
      </c>
      <c r="H8" s="13"/>
    </row>
    <row r="9" spans="1:10" ht="41.25" customHeight="1">
      <c r="A9" s="62" t="s">
        <v>12</v>
      </c>
      <c r="B9" s="89">
        <v>268</v>
      </c>
      <c r="C9" s="89">
        <v>373</v>
      </c>
      <c r="D9" s="8">
        <f t="shared" si="0"/>
        <v>139.2</v>
      </c>
      <c r="E9" s="22">
        <v>34</v>
      </c>
      <c r="F9" s="89">
        <v>84</v>
      </c>
      <c r="G9" s="8">
        <f t="shared" si="1"/>
        <v>247.1</v>
      </c>
      <c r="H9" s="13"/>
      <c r="J9" s="15"/>
    </row>
    <row r="10" spans="1:8" ht="37.5" customHeight="1">
      <c r="A10" s="62" t="s">
        <v>13</v>
      </c>
      <c r="B10" s="89">
        <v>501</v>
      </c>
      <c r="C10" s="89">
        <v>621</v>
      </c>
      <c r="D10" s="8">
        <f t="shared" si="0"/>
        <v>124</v>
      </c>
      <c r="E10" s="22">
        <v>75</v>
      </c>
      <c r="F10" s="89">
        <v>52</v>
      </c>
      <c r="G10" s="8">
        <f t="shared" si="1"/>
        <v>69.3</v>
      </c>
      <c r="H10" s="13"/>
    </row>
    <row r="11" spans="1:8" ht="25.5" customHeight="1">
      <c r="A11" s="62" t="s">
        <v>14</v>
      </c>
      <c r="B11" s="89">
        <v>309</v>
      </c>
      <c r="C11" s="89">
        <v>493</v>
      </c>
      <c r="D11" s="8">
        <f t="shared" si="0"/>
        <v>159.5</v>
      </c>
      <c r="E11" s="22">
        <v>18</v>
      </c>
      <c r="F11" s="89">
        <v>22</v>
      </c>
      <c r="G11" s="8">
        <f t="shared" si="1"/>
        <v>122.2</v>
      </c>
      <c r="H11" s="13"/>
    </row>
    <row r="12" spans="1:8" ht="54" customHeight="1">
      <c r="A12" s="62" t="s">
        <v>15</v>
      </c>
      <c r="B12" s="89">
        <v>1082</v>
      </c>
      <c r="C12" s="89">
        <v>1311</v>
      </c>
      <c r="D12" s="8">
        <f t="shared" si="0"/>
        <v>121.2</v>
      </c>
      <c r="E12" s="22">
        <v>61</v>
      </c>
      <c r="F12" s="89">
        <v>108</v>
      </c>
      <c r="G12" s="8">
        <f t="shared" si="1"/>
        <v>177</v>
      </c>
      <c r="H12" s="13"/>
    </row>
    <row r="13" spans="1:8" ht="53.25" customHeight="1">
      <c r="A13" s="62" t="s">
        <v>16</v>
      </c>
      <c r="B13" s="89">
        <v>600</v>
      </c>
      <c r="C13" s="89">
        <v>629</v>
      </c>
      <c r="D13" s="8">
        <f t="shared" si="0"/>
        <v>104.8</v>
      </c>
      <c r="E13" s="22">
        <v>43</v>
      </c>
      <c r="F13" s="89">
        <v>41</v>
      </c>
      <c r="G13" s="8">
        <f t="shared" si="1"/>
        <v>95.3</v>
      </c>
      <c r="H13" s="13"/>
    </row>
    <row r="14" spans="1:8" ht="40.5" customHeight="1">
      <c r="A14" s="62" t="s">
        <v>17</v>
      </c>
      <c r="B14" s="89">
        <v>241</v>
      </c>
      <c r="C14" s="89">
        <v>265</v>
      </c>
      <c r="D14" s="8">
        <f t="shared" si="0"/>
        <v>110</v>
      </c>
      <c r="E14" s="22">
        <v>7</v>
      </c>
      <c r="F14" s="89">
        <v>20</v>
      </c>
      <c r="G14" s="8">
        <f t="shared" si="1"/>
        <v>285.7</v>
      </c>
      <c r="H14" s="13"/>
    </row>
    <row r="15" spans="1:8" ht="24" customHeight="1">
      <c r="A15" s="62" t="s">
        <v>18</v>
      </c>
      <c r="B15" s="89">
        <v>50</v>
      </c>
      <c r="C15" s="89">
        <v>66</v>
      </c>
      <c r="D15" s="8">
        <f t="shared" si="0"/>
        <v>132</v>
      </c>
      <c r="E15" s="22">
        <v>6</v>
      </c>
      <c r="F15" s="89">
        <v>6</v>
      </c>
      <c r="G15" s="8">
        <f t="shared" si="1"/>
        <v>100</v>
      </c>
      <c r="H15" s="13"/>
    </row>
    <row r="16" spans="1:8" ht="24" customHeight="1">
      <c r="A16" s="62" t="s">
        <v>19</v>
      </c>
      <c r="B16" s="89">
        <v>54</v>
      </c>
      <c r="C16" s="89">
        <v>65</v>
      </c>
      <c r="D16" s="8">
        <f t="shared" si="0"/>
        <v>120.4</v>
      </c>
      <c r="E16" s="22">
        <v>4</v>
      </c>
      <c r="F16" s="89">
        <v>2</v>
      </c>
      <c r="G16" s="8">
        <f t="shared" si="1"/>
        <v>50</v>
      </c>
      <c r="H16" s="13"/>
    </row>
    <row r="17" spans="1:8" ht="24" customHeight="1">
      <c r="A17" s="62" t="s">
        <v>20</v>
      </c>
      <c r="B17" s="89">
        <v>29</v>
      </c>
      <c r="C17" s="89">
        <v>133</v>
      </c>
      <c r="D17" s="8">
        <f t="shared" si="0"/>
        <v>458.6</v>
      </c>
      <c r="E17" s="22">
        <v>0</v>
      </c>
      <c r="F17" s="89">
        <v>12</v>
      </c>
      <c r="G17" s="8" t="str">
        <f t="shared" si="1"/>
        <v>-</v>
      </c>
      <c r="H17" s="13"/>
    </row>
    <row r="18" spans="1:8" ht="38.25" customHeight="1">
      <c r="A18" s="62" t="s">
        <v>21</v>
      </c>
      <c r="B18" s="89">
        <v>148</v>
      </c>
      <c r="C18" s="89">
        <v>201</v>
      </c>
      <c r="D18" s="8">
        <f t="shared" si="0"/>
        <v>135.8</v>
      </c>
      <c r="E18" s="22">
        <v>11</v>
      </c>
      <c r="F18" s="89">
        <v>16</v>
      </c>
      <c r="G18" s="8">
        <f t="shared" si="1"/>
        <v>145.5</v>
      </c>
      <c r="H18" s="13"/>
    </row>
    <row r="19" spans="1:8" ht="41.25" customHeight="1">
      <c r="A19" s="62" t="s">
        <v>22</v>
      </c>
      <c r="B19" s="89">
        <v>309</v>
      </c>
      <c r="C19" s="89">
        <v>273</v>
      </c>
      <c r="D19" s="8">
        <f t="shared" si="0"/>
        <v>88.3</v>
      </c>
      <c r="E19" s="22">
        <v>20</v>
      </c>
      <c r="F19" s="89">
        <v>32</v>
      </c>
      <c r="G19" s="8">
        <f t="shared" si="1"/>
        <v>160</v>
      </c>
      <c r="H19" s="13"/>
    </row>
    <row r="20" spans="1:8" ht="42.75" customHeight="1">
      <c r="A20" s="62" t="s">
        <v>23</v>
      </c>
      <c r="B20" s="89">
        <v>1707</v>
      </c>
      <c r="C20" s="89">
        <v>1739</v>
      </c>
      <c r="D20" s="8">
        <f t="shared" si="0"/>
        <v>101.9</v>
      </c>
      <c r="E20" s="22">
        <v>145</v>
      </c>
      <c r="F20" s="89">
        <v>70</v>
      </c>
      <c r="G20" s="8">
        <f t="shared" si="1"/>
        <v>48.3</v>
      </c>
      <c r="H20" s="13"/>
    </row>
    <row r="21" spans="1:8" ht="24" customHeight="1">
      <c r="A21" s="62" t="s">
        <v>24</v>
      </c>
      <c r="B21" s="89">
        <v>1197</v>
      </c>
      <c r="C21" s="89">
        <v>1380</v>
      </c>
      <c r="D21" s="8">
        <f t="shared" si="0"/>
        <v>115.3</v>
      </c>
      <c r="E21" s="22">
        <v>83</v>
      </c>
      <c r="F21" s="89">
        <v>83</v>
      </c>
      <c r="G21" s="8">
        <f t="shared" si="1"/>
        <v>100</v>
      </c>
      <c r="H21" s="13"/>
    </row>
    <row r="22" spans="1:8" ht="42.75" customHeight="1">
      <c r="A22" s="62" t="s">
        <v>25</v>
      </c>
      <c r="B22" s="89">
        <v>915</v>
      </c>
      <c r="C22" s="89">
        <v>1006</v>
      </c>
      <c r="D22" s="8">
        <f t="shared" si="0"/>
        <v>109.9</v>
      </c>
      <c r="E22" s="22">
        <v>51</v>
      </c>
      <c r="F22" s="89">
        <v>49</v>
      </c>
      <c r="G22" s="8">
        <f t="shared" si="1"/>
        <v>96.1</v>
      </c>
      <c r="H22" s="13"/>
    </row>
    <row r="23" spans="1:8" ht="36.75" customHeight="1">
      <c r="A23" s="62" t="s">
        <v>26</v>
      </c>
      <c r="B23" s="89">
        <v>132</v>
      </c>
      <c r="C23" s="89">
        <v>172</v>
      </c>
      <c r="D23" s="8">
        <f t="shared" si="0"/>
        <v>130.3</v>
      </c>
      <c r="E23" s="22">
        <v>8</v>
      </c>
      <c r="F23" s="89">
        <v>9</v>
      </c>
      <c r="G23" s="8">
        <f t="shared" si="1"/>
        <v>112.5</v>
      </c>
      <c r="H23" s="13"/>
    </row>
    <row r="24" spans="1:8" ht="27.75" customHeight="1">
      <c r="A24" s="62" t="s">
        <v>27</v>
      </c>
      <c r="B24" s="89">
        <v>45</v>
      </c>
      <c r="C24" s="89">
        <v>253</v>
      </c>
      <c r="D24" s="8">
        <f t="shared" si="0"/>
        <v>562.2</v>
      </c>
      <c r="E24" s="22">
        <v>0</v>
      </c>
      <c r="F24" s="89">
        <v>7</v>
      </c>
      <c r="G24" s="8" t="str">
        <f t="shared" si="1"/>
        <v>-</v>
      </c>
      <c r="H24" s="13"/>
    </row>
    <row r="25" spans="1:8" ht="15.75">
      <c r="A25" s="6"/>
      <c r="B25" s="6"/>
      <c r="C25" s="6"/>
      <c r="D25" s="6"/>
      <c r="E25" s="6"/>
      <c r="F25" s="6"/>
      <c r="G25" s="6"/>
      <c r="H25" s="13"/>
    </row>
    <row r="26" spans="1:8" ht="15.75">
      <c r="A26" s="6"/>
      <c r="B26" s="6"/>
      <c r="C26" s="6"/>
      <c r="D26" s="6"/>
      <c r="E26" s="6"/>
      <c r="F26" s="6"/>
      <c r="G26" s="6"/>
      <c r="H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0"/>
  <sheetViews>
    <sheetView view="pageBreakPreview" zoomScale="55" zoomScaleNormal="75" zoomScaleSheetLayoutView="55" zoomScalePageLayoutView="0" workbookViewId="0" topLeftCell="A1">
      <selection activeCell="I3" sqref="I3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5.00390625" style="5" customWidth="1"/>
    <col min="5" max="5" width="17.00390625" style="5" customWidth="1"/>
    <col min="6" max="6" width="18.00390625" style="5" customWidth="1"/>
    <col min="7" max="7" width="14.57421875" style="5" customWidth="1"/>
    <col min="8" max="16384" width="8.8515625" style="5" customWidth="1"/>
  </cols>
  <sheetData>
    <row r="1" spans="1:7" s="1" customFormat="1" ht="25.5" customHeight="1">
      <c r="A1" s="99" t="s">
        <v>45</v>
      </c>
      <c r="B1" s="99"/>
      <c r="C1" s="99"/>
      <c r="D1" s="99"/>
      <c r="E1" s="99"/>
      <c r="F1" s="99"/>
      <c r="G1" s="99"/>
    </row>
    <row r="2" spans="1:7" s="1" customFormat="1" ht="19.5" customHeight="1">
      <c r="A2" s="100" t="s">
        <v>30</v>
      </c>
      <c r="B2" s="100"/>
      <c r="C2" s="100"/>
      <c r="D2" s="100"/>
      <c r="E2" s="100"/>
      <c r="F2" s="100"/>
      <c r="G2" s="100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60"/>
      <c r="B4" s="34" t="str">
        <f>1!B4</f>
        <v>січень-вересень 2017 р.</v>
      </c>
      <c r="C4" s="92" t="str">
        <f>1!C4</f>
        <v>січень-вересень 2018 р.</v>
      </c>
      <c r="D4" s="34" t="s">
        <v>29</v>
      </c>
      <c r="E4" s="63" t="str">
        <f>1!E4</f>
        <v>Станом на 01.10.2017 р.</v>
      </c>
      <c r="F4" s="93" t="str">
        <f>1!F4</f>
        <v>Станом на 01.10.2018 р.</v>
      </c>
      <c r="G4" s="82" t="s">
        <v>29</v>
      </c>
    </row>
    <row r="5" spans="1:7" s="4" customFormat="1" ht="34.5" customHeight="1">
      <c r="A5" s="64" t="s">
        <v>47</v>
      </c>
      <c r="B5" s="16">
        <f>SUM(B6:B14)</f>
        <v>13888</v>
      </c>
      <c r="C5" s="16">
        <f>SUM(C6:C14)</f>
        <v>15907</v>
      </c>
      <c r="D5" s="33">
        <f aca="true" t="shared" si="0" ref="D5:D14">ROUND(C5/B5*100,1)</f>
        <v>114.5</v>
      </c>
      <c r="E5" s="16">
        <f>SUM(E6:E14)</f>
        <v>700</v>
      </c>
      <c r="F5" s="16">
        <f>SUM(F6:F14)</f>
        <v>827</v>
      </c>
      <c r="G5" s="83">
        <f aca="true" t="shared" si="1" ref="G5:G14">ROUND(F5/E5*100,1)</f>
        <v>118.1</v>
      </c>
    </row>
    <row r="6" spans="1:8" ht="57.75" customHeight="1">
      <c r="A6" s="84" t="s">
        <v>31</v>
      </c>
      <c r="B6" s="19">
        <v>854</v>
      </c>
      <c r="C6" s="19">
        <v>1045</v>
      </c>
      <c r="D6" s="33">
        <f t="shared" si="0"/>
        <v>122.4</v>
      </c>
      <c r="E6" s="19">
        <v>69</v>
      </c>
      <c r="F6" s="19">
        <v>48</v>
      </c>
      <c r="G6" s="83">
        <f t="shared" si="1"/>
        <v>69.6</v>
      </c>
      <c r="H6" s="20"/>
    </row>
    <row r="7" spans="1:8" ht="35.25" customHeight="1">
      <c r="A7" s="84" t="s">
        <v>3</v>
      </c>
      <c r="B7" s="19">
        <v>1717</v>
      </c>
      <c r="C7" s="19">
        <v>1851</v>
      </c>
      <c r="D7" s="33">
        <f t="shared" si="0"/>
        <v>107.8</v>
      </c>
      <c r="E7" s="19">
        <v>162</v>
      </c>
      <c r="F7" s="19">
        <v>107</v>
      </c>
      <c r="G7" s="83">
        <f t="shared" si="1"/>
        <v>66</v>
      </c>
      <c r="H7" s="20"/>
    </row>
    <row r="8" spans="1:8" s="14" customFormat="1" ht="25.5" customHeight="1">
      <c r="A8" s="84" t="s">
        <v>2</v>
      </c>
      <c r="B8" s="19">
        <v>1167</v>
      </c>
      <c r="C8" s="19">
        <v>1355</v>
      </c>
      <c r="D8" s="33">
        <f t="shared" si="0"/>
        <v>116.1</v>
      </c>
      <c r="E8" s="19">
        <v>91</v>
      </c>
      <c r="F8" s="19">
        <v>95</v>
      </c>
      <c r="G8" s="83">
        <f t="shared" si="1"/>
        <v>104.4</v>
      </c>
      <c r="H8" s="20"/>
    </row>
    <row r="9" spans="1:8" ht="36.75" customHeight="1">
      <c r="A9" s="84" t="s">
        <v>1</v>
      </c>
      <c r="B9" s="19">
        <v>457</v>
      </c>
      <c r="C9" s="19">
        <v>526</v>
      </c>
      <c r="D9" s="33">
        <f t="shared" si="0"/>
        <v>115.1</v>
      </c>
      <c r="E9" s="19">
        <v>17</v>
      </c>
      <c r="F9" s="19">
        <v>22</v>
      </c>
      <c r="G9" s="83">
        <f t="shared" si="1"/>
        <v>129.4</v>
      </c>
      <c r="H9" s="20"/>
    </row>
    <row r="10" spans="1:8" ht="35.25" customHeight="1">
      <c r="A10" s="84" t="s">
        <v>4</v>
      </c>
      <c r="B10" s="19">
        <v>1455</v>
      </c>
      <c r="C10" s="19">
        <v>1849</v>
      </c>
      <c r="D10" s="33">
        <f t="shared" si="0"/>
        <v>127.1</v>
      </c>
      <c r="E10" s="19">
        <v>62</v>
      </c>
      <c r="F10" s="19">
        <v>105</v>
      </c>
      <c r="G10" s="83">
        <f t="shared" si="1"/>
        <v>169.4</v>
      </c>
      <c r="H10" s="20"/>
    </row>
    <row r="11" spans="1:8" ht="59.25" customHeight="1">
      <c r="A11" s="84" t="s">
        <v>28</v>
      </c>
      <c r="B11" s="19">
        <v>281</v>
      </c>
      <c r="C11" s="19">
        <v>303</v>
      </c>
      <c r="D11" s="33">
        <f t="shared" si="0"/>
        <v>107.8</v>
      </c>
      <c r="E11" s="19">
        <v>5</v>
      </c>
      <c r="F11" s="19">
        <v>5</v>
      </c>
      <c r="G11" s="83">
        <f t="shared" si="1"/>
        <v>100</v>
      </c>
      <c r="H11" s="20"/>
    </row>
    <row r="12" spans="1:15" ht="38.25" customHeight="1">
      <c r="A12" s="84" t="s">
        <v>5</v>
      </c>
      <c r="B12" s="19">
        <v>1811</v>
      </c>
      <c r="C12" s="19">
        <v>1991</v>
      </c>
      <c r="D12" s="33">
        <f t="shared" si="0"/>
        <v>109.9</v>
      </c>
      <c r="E12" s="19">
        <v>98</v>
      </c>
      <c r="F12" s="19">
        <v>160</v>
      </c>
      <c r="G12" s="83">
        <f t="shared" si="1"/>
        <v>163.3</v>
      </c>
      <c r="H12" s="20"/>
      <c r="O12" s="7"/>
    </row>
    <row r="13" spans="1:15" ht="75" customHeight="1">
      <c r="A13" s="84" t="s">
        <v>6</v>
      </c>
      <c r="B13" s="19">
        <v>3568</v>
      </c>
      <c r="C13" s="19">
        <v>4096</v>
      </c>
      <c r="D13" s="33">
        <f t="shared" si="0"/>
        <v>114.8</v>
      </c>
      <c r="E13" s="19">
        <v>110</v>
      </c>
      <c r="F13" s="19">
        <v>179</v>
      </c>
      <c r="G13" s="83">
        <f t="shared" si="1"/>
        <v>162.7</v>
      </c>
      <c r="H13" s="20"/>
      <c r="O13" s="7"/>
    </row>
    <row r="14" spans="1:15" ht="43.5" customHeight="1">
      <c r="A14" s="84" t="s">
        <v>32</v>
      </c>
      <c r="B14" s="19">
        <v>2578</v>
      </c>
      <c r="C14" s="19">
        <v>2891</v>
      </c>
      <c r="D14" s="33">
        <f t="shared" si="0"/>
        <v>112.1</v>
      </c>
      <c r="E14" s="19">
        <v>86</v>
      </c>
      <c r="F14" s="19">
        <v>106</v>
      </c>
      <c r="G14" s="83">
        <f t="shared" si="1"/>
        <v>123.3</v>
      </c>
      <c r="H14" s="20"/>
      <c r="O14" s="7"/>
    </row>
    <row r="15" spans="1:15" ht="12.75">
      <c r="A15" s="6"/>
      <c r="B15" s="6"/>
      <c r="C15" s="6"/>
      <c r="D15" s="6"/>
      <c r="E15" s="6"/>
      <c r="F15" s="6"/>
      <c r="O15" s="7"/>
    </row>
    <row r="16" spans="1:15" ht="12.75">
      <c r="A16" s="6"/>
      <c r="B16" s="6"/>
      <c r="C16" s="6"/>
      <c r="D16" s="6"/>
      <c r="E16" s="6"/>
      <c r="F16" s="6"/>
      <c r="O16" s="7"/>
    </row>
    <row r="17" ht="12.75">
      <c r="O17" s="7"/>
    </row>
    <row r="18" ht="12.75">
      <c r="O18" s="7"/>
    </row>
    <row r="19" ht="12.75">
      <c r="O19" s="7"/>
    </row>
    <row r="20" ht="12.75">
      <c r="O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="85" zoomScaleSheetLayoutView="85" zoomScalePageLayoutView="0" workbookViewId="0" topLeftCell="A1">
      <selection activeCell="I3" sqref="I3"/>
    </sheetView>
  </sheetViews>
  <sheetFormatPr defaultColWidth="9.140625" defaultRowHeight="15"/>
  <cols>
    <col min="1" max="1" width="3.140625" style="44" customWidth="1"/>
    <col min="2" max="2" width="31.28125" style="51" customWidth="1"/>
    <col min="3" max="3" width="10.00390625" style="41" customWidth="1"/>
    <col min="4" max="4" width="13.7109375" style="41" customWidth="1"/>
    <col min="5" max="6" width="12.421875" style="41" customWidth="1"/>
    <col min="7" max="7" width="15.421875" style="41" customWidth="1"/>
    <col min="8" max="16384" width="9.140625" style="41" customWidth="1"/>
  </cols>
  <sheetData>
    <row r="1" spans="1:7" s="45" customFormat="1" ht="40.5" customHeight="1">
      <c r="A1" s="44"/>
      <c r="B1" s="101" t="s">
        <v>52</v>
      </c>
      <c r="C1" s="101"/>
      <c r="D1" s="101"/>
      <c r="E1" s="101"/>
      <c r="F1" s="101"/>
      <c r="G1" s="101"/>
    </row>
    <row r="2" spans="1:7" s="45" customFormat="1" ht="20.25">
      <c r="A2" s="44"/>
      <c r="B2" s="43"/>
      <c r="C2" s="101" t="s">
        <v>46</v>
      </c>
      <c r="D2" s="101"/>
      <c r="E2" s="101"/>
      <c r="F2" s="43"/>
      <c r="G2" s="43"/>
    </row>
    <row r="4" spans="1:7" s="44" customFormat="1" ht="18.75" customHeight="1">
      <c r="A4" s="102"/>
      <c r="B4" s="103" t="s">
        <v>39</v>
      </c>
      <c r="C4" s="104" t="s">
        <v>40</v>
      </c>
      <c r="D4" s="104" t="s">
        <v>41</v>
      </c>
      <c r="E4" s="104" t="s">
        <v>42</v>
      </c>
      <c r="F4" s="105" t="s">
        <v>53</v>
      </c>
      <c r="G4" s="105"/>
    </row>
    <row r="5" spans="1:7" s="44" customFormat="1" ht="18.75" customHeight="1">
      <c r="A5" s="102"/>
      <c r="B5" s="103"/>
      <c r="C5" s="103"/>
      <c r="D5" s="104"/>
      <c r="E5" s="104"/>
      <c r="F5" s="104" t="s">
        <v>40</v>
      </c>
      <c r="G5" s="104" t="s">
        <v>41</v>
      </c>
    </row>
    <row r="6" spans="1:7" s="44" customFormat="1" ht="58.5" customHeight="1">
      <c r="A6" s="102"/>
      <c r="B6" s="103"/>
      <c r="C6" s="104"/>
      <c r="D6" s="104"/>
      <c r="E6" s="104"/>
      <c r="F6" s="104"/>
      <c r="G6" s="104"/>
    </row>
    <row r="7" spans="1:7" ht="13.5" customHeight="1">
      <c r="A7" s="46" t="s">
        <v>43</v>
      </c>
      <c r="B7" s="47" t="s">
        <v>0</v>
      </c>
      <c r="C7" s="42">
        <v>1</v>
      </c>
      <c r="D7" s="42">
        <v>3</v>
      </c>
      <c r="E7" s="42">
        <v>4</v>
      </c>
      <c r="F7" s="42">
        <v>5</v>
      </c>
      <c r="G7" s="42">
        <v>6</v>
      </c>
    </row>
    <row r="8" spans="1:7" ht="40.5" customHeight="1">
      <c r="A8" s="48">
        <v>1</v>
      </c>
      <c r="B8" s="90" t="s">
        <v>58</v>
      </c>
      <c r="C8" s="55">
        <v>1563</v>
      </c>
      <c r="D8" s="55">
        <v>1330</v>
      </c>
      <c r="E8" s="49">
        <f>C8-D8</f>
        <v>233</v>
      </c>
      <c r="F8" s="55">
        <v>10</v>
      </c>
      <c r="G8" s="49">
        <v>43</v>
      </c>
    </row>
    <row r="9" spans="1:7" s="50" customFormat="1" ht="17.25" customHeight="1">
      <c r="A9" s="48">
        <v>2</v>
      </c>
      <c r="B9" s="90" t="s">
        <v>59</v>
      </c>
      <c r="C9" s="55">
        <v>1281</v>
      </c>
      <c r="D9" s="55">
        <v>1102</v>
      </c>
      <c r="E9" s="49">
        <f aca="true" t="shared" si="0" ref="E9:E27">C9-D9</f>
        <v>179</v>
      </c>
      <c r="F9" s="55">
        <v>51</v>
      </c>
      <c r="G9" s="49">
        <v>179</v>
      </c>
    </row>
    <row r="10" spans="1:7" s="50" customFormat="1" ht="15.75">
      <c r="A10" s="48">
        <v>3</v>
      </c>
      <c r="B10" s="90" t="s">
        <v>60</v>
      </c>
      <c r="C10" s="55">
        <v>1115</v>
      </c>
      <c r="D10" s="55">
        <v>1134</v>
      </c>
      <c r="E10" s="49">
        <f t="shared" si="0"/>
        <v>-19</v>
      </c>
      <c r="F10" s="55">
        <v>15</v>
      </c>
      <c r="G10" s="49">
        <v>239</v>
      </c>
    </row>
    <row r="11" spans="1:7" s="50" customFormat="1" ht="15.75">
      <c r="A11" s="48">
        <v>4</v>
      </c>
      <c r="B11" s="90" t="s">
        <v>61</v>
      </c>
      <c r="C11" s="55">
        <v>534</v>
      </c>
      <c r="D11" s="55">
        <v>456</v>
      </c>
      <c r="E11" s="49">
        <f t="shared" si="0"/>
        <v>78</v>
      </c>
      <c r="F11" s="55">
        <v>32</v>
      </c>
      <c r="G11" s="49">
        <v>169</v>
      </c>
    </row>
    <row r="12" spans="1:7" s="50" customFormat="1" ht="15.75">
      <c r="A12" s="48">
        <v>5</v>
      </c>
      <c r="B12" s="90" t="s">
        <v>62</v>
      </c>
      <c r="C12" s="55">
        <v>521</v>
      </c>
      <c r="D12" s="55">
        <v>751</v>
      </c>
      <c r="E12" s="49">
        <f t="shared" si="0"/>
        <v>-230</v>
      </c>
      <c r="F12" s="55">
        <v>44</v>
      </c>
      <c r="G12" s="49">
        <v>254</v>
      </c>
    </row>
    <row r="13" spans="1:7" s="50" customFormat="1" ht="15.75">
      <c r="A13" s="48">
        <v>6</v>
      </c>
      <c r="B13" s="90" t="s">
        <v>63</v>
      </c>
      <c r="C13" s="55">
        <v>468</v>
      </c>
      <c r="D13" s="55">
        <v>151</v>
      </c>
      <c r="E13" s="49">
        <f t="shared" si="0"/>
        <v>317</v>
      </c>
      <c r="F13" s="55">
        <v>18</v>
      </c>
      <c r="G13" s="49">
        <v>63</v>
      </c>
    </row>
    <row r="14" spans="1:7" s="50" customFormat="1" ht="17.25" customHeight="1">
      <c r="A14" s="48">
        <v>7</v>
      </c>
      <c r="B14" s="90" t="s">
        <v>64</v>
      </c>
      <c r="C14" s="55">
        <v>319</v>
      </c>
      <c r="D14" s="55">
        <v>435</v>
      </c>
      <c r="E14" s="49">
        <f t="shared" si="0"/>
        <v>-116</v>
      </c>
      <c r="F14" s="55">
        <v>18</v>
      </c>
      <c r="G14" s="49">
        <v>189</v>
      </c>
    </row>
    <row r="15" spans="1:7" s="50" customFormat="1" ht="15.75">
      <c r="A15" s="48">
        <v>8</v>
      </c>
      <c r="B15" s="90" t="s">
        <v>65</v>
      </c>
      <c r="C15" s="55">
        <v>312</v>
      </c>
      <c r="D15" s="55">
        <v>310</v>
      </c>
      <c r="E15" s="49">
        <f t="shared" si="0"/>
        <v>2</v>
      </c>
      <c r="F15" s="55">
        <v>16</v>
      </c>
      <c r="G15" s="49">
        <v>98</v>
      </c>
    </row>
    <row r="16" spans="1:7" s="50" customFormat="1" ht="15.75">
      <c r="A16" s="48">
        <v>9</v>
      </c>
      <c r="B16" s="90" t="s">
        <v>66</v>
      </c>
      <c r="C16" s="55">
        <v>257</v>
      </c>
      <c r="D16" s="55">
        <v>79</v>
      </c>
      <c r="E16" s="49">
        <f t="shared" si="0"/>
        <v>178</v>
      </c>
      <c r="F16" s="55">
        <v>3</v>
      </c>
      <c r="G16" s="49">
        <v>41</v>
      </c>
    </row>
    <row r="17" spans="1:7" s="50" customFormat="1" ht="15.75">
      <c r="A17" s="48">
        <v>10</v>
      </c>
      <c r="B17" s="90" t="s">
        <v>67</v>
      </c>
      <c r="C17" s="55">
        <v>217</v>
      </c>
      <c r="D17" s="55">
        <v>405</v>
      </c>
      <c r="E17" s="49">
        <f t="shared" si="0"/>
        <v>-188</v>
      </c>
      <c r="F17" s="55">
        <v>8</v>
      </c>
      <c r="G17" s="49">
        <v>137</v>
      </c>
    </row>
    <row r="18" spans="1:7" s="50" customFormat="1" ht="15.75">
      <c r="A18" s="48">
        <v>11</v>
      </c>
      <c r="B18" s="90" t="s">
        <v>68</v>
      </c>
      <c r="C18" s="55">
        <v>197</v>
      </c>
      <c r="D18" s="55">
        <v>102</v>
      </c>
      <c r="E18" s="49">
        <f t="shared" si="0"/>
        <v>95</v>
      </c>
      <c r="F18" s="55">
        <v>12</v>
      </c>
      <c r="G18" s="49">
        <v>27</v>
      </c>
    </row>
    <row r="19" spans="1:7" s="50" customFormat="1" ht="15.75">
      <c r="A19" s="48">
        <v>12</v>
      </c>
      <c r="B19" s="90" t="s">
        <v>69</v>
      </c>
      <c r="C19" s="55">
        <v>194</v>
      </c>
      <c r="D19" s="55">
        <v>168</v>
      </c>
      <c r="E19" s="49">
        <f t="shared" si="0"/>
        <v>26</v>
      </c>
      <c r="F19" s="55">
        <v>12</v>
      </c>
      <c r="G19" s="49">
        <v>29</v>
      </c>
    </row>
    <row r="20" spans="1:7" s="50" customFormat="1" ht="15.75">
      <c r="A20" s="48">
        <v>13</v>
      </c>
      <c r="B20" s="90" t="s">
        <v>70</v>
      </c>
      <c r="C20" s="55">
        <v>183</v>
      </c>
      <c r="D20" s="55">
        <v>62</v>
      </c>
      <c r="E20" s="49">
        <f t="shared" si="0"/>
        <v>121</v>
      </c>
      <c r="F20" s="55">
        <v>8</v>
      </c>
      <c r="G20" s="49">
        <v>10</v>
      </c>
    </row>
    <row r="21" spans="1:7" s="50" customFormat="1" ht="15.75">
      <c r="A21" s="48">
        <v>14</v>
      </c>
      <c r="B21" s="90" t="s">
        <v>71</v>
      </c>
      <c r="C21" s="55">
        <v>167</v>
      </c>
      <c r="D21" s="55">
        <v>196</v>
      </c>
      <c r="E21" s="49">
        <f t="shared" si="0"/>
        <v>-29</v>
      </c>
      <c r="F21" s="55">
        <v>10</v>
      </c>
      <c r="G21" s="49">
        <v>63</v>
      </c>
    </row>
    <row r="22" spans="1:7" s="50" customFormat="1" ht="54" customHeight="1">
      <c r="A22" s="48">
        <v>15</v>
      </c>
      <c r="B22" s="90" t="s">
        <v>72</v>
      </c>
      <c r="C22" s="55">
        <v>164</v>
      </c>
      <c r="D22" s="55">
        <v>137</v>
      </c>
      <c r="E22" s="49">
        <f t="shared" si="0"/>
        <v>27</v>
      </c>
      <c r="F22" s="55">
        <v>5</v>
      </c>
      <c r="G22" s="49">
        <v>60</v>
      </c>
    </row>
    <row r="23" spans="1:7" s="50" customFormat="1" ht="15.75">
      <c r="A23" s="48">
        <v>16</v>
      </c>
      <c r="B23" s="90" t="s">
        <v>73</v>
      </c>
      <c r="C23" s="55">
        <v>155</v>
      </c>
      <c r="D23" s="55">
        <v>2</v>
      </c>
      <c r="E23" s="49">
        <f t="shared" si="0"/>
        <v>153</v>
      </c>
      <c r="F23" s="55">
        <v>1</v>
      </c>
      <c r="G23" s="49">
        <v>2</v>
      </c>
    </row>
    <row r="24" spans="1:7" s="50" customFormat="1" ht="16.5" customHeight="1">
      <c r="A24" s="48">
        <v>17</v>
      </c>
      <c r="B24" s="90" t="s">
        <v>74</v>
      </c>
      <c r="C24" s="55">
        <v>150</v>
      </c>
      <c r="D24" s="55">
        <v>30</v>
      </c>
      <c r="E24" s="49">
        <f t="shared" si="0"/>
        <v>120</v>
      </c>
      <c r="F24" s="55">
        <v>2</v>
      </c>
      <c r="G24" s="49">
        <v>9</v>
      </c>
    </row>
    <row r="25" spans="1:7" s="50" customFormat="1" ht="25.5">
      <c r="A25" s="48">
        <v>18</v>
      </c>
      <c r="B25" s="90" t="s">
        <v>75</v>
      </c>
      <c r="C25" s="55">
        <v>149</v>
      </c>
      <c r="D25" s="55">
        <v>115</v>
      </c>
      <c r="E25" s="49">
        <f t="shared" si="0"/>
        <v>34</v>
      </c>
      <c r="F25" s="55">
        <v>12</v>
      </c>
      <c r="G25" s="49">
        <v>37</v>
      </c>
    </row>
    <row r="26" spans="1:7" s="50" customFormat="1" ht="15.75">
      <c r="A26" s="48">
        <v>19</v>
      </c>
      <c r="B26" s="90" t="s">
        <v>76</v>
      </c>
      <c r="C26" s="55">
        <v>148</v>
      </c>
      <c r="D26" s="55">
        <v>312</v>
      </c>
      <c r="E26" s="49">
        <f t="shared" si="0"/>
        <v>-164</v>
      </c>
      <c r="F26" s="55">
        <v>12</v>
      </c>
      <c r="G26" s="49">
        <v>135</v>
      </c>
    </row>
    <row r="27" spans="1:7" s="50" customFormat="1" ht="15.75">
      <c r="A27" s="48">
        <v>20</v>
      </c>
      <c r="B27" s="90" t="s">
        <v>77</v>
      </c>
      <c r="C27" s="55">
        <v>146</v>
      </c>
      <c r="D27" s="55">
        <v>154</v>
      </c>
      <c r="E27" s="49">
        <f t="shared" si="0"/>
        <v>-8</v>
      </c>
      <c r="F27" s="55">
        <v>5</v>
      </c>
      <c r="G27" s="49">
        <v>69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SheetLayoutView="100" zoomScalePageLayoutView="0" workbookViewId="0" topLeftCell="A1">
      <selection activeCell="F6" sqref="F6"/>
    </sheetView>
  </sheetViews>
  <sheetFormatPr defaultColWidth="10.28125" defaultRowHeight="15"/>
  <cols>
    <col min="1" max="1" width="3.28125" style="41" customWidth="1"/>
    <col min="2" max="2" width="65.57421875" style="51" customWidth="1"/>
    <col min="3" max="3" width="22.421875" style="54" customWidth="1"/>
    <col min="4" max="250" width="9.140625" style="41" customWidth="1"/>
    <col min="251" max="251" width="4.28125" style="41" customWidth="1"/>
    <col min="252" max="252" width="31.140625" style="41" customWidth="1"/>
    <col min="253" max="255" width="10.00390625" style="41" customWidth="1"/>
    <col min="256" max="16384" width="10.28125" style="41" customWidth="1"/>
  </cols>
  <sheetData>
    <row r="1" spans="1:256" ht="34.5" customHeight="1">
      <c r="A1" s="106" t="s">
        <v>54</v>
      </c>
      <c r="B1" s="106"/>
      <c r="C1" s="10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2:256" ht="12.75" customHeight="1">
      <c r="B2" s="106" t="s">
        <v>46</v>
      </c>
      <c r="C2" s="10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ht="2.25" customHeight="1"/>
    <row r="4" spans="1:3" ht="48.75" customHeight="1">
      <c r="A4" s="71" t="s">
        <v>43</v>
      </c>
      <c r="B4" s="72" t="s">
        <v>39</v>
      </c>
      <c r="C4" s="73" t="s">
        <v>98</v>
      </c>
    </row>
    <row r="5" spans="1:256" ht="15.75">
      <c r="A5" s="48">
        <v>1</v>
      </c>
      <c r="B5" s="56" t="s">
        <v>78</v>
      </c>
      <c r="C5" s="94">
        <v>16000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48">
        <v>2</v>
      </c>
      <c r="B6" s="56" t="s">
        <v>79</v>
      </c>
      <c r="C6" s="94">
        <v>10000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48">
        <v>3</v>
      </c>
      <c r="B7" s="56" t="s">
        <v>80</v>
      </c>
      <c r="C7" s="94">
        <v>9500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48">
        <v>4</v>
      </c>
      <c r="B8" s="56" t="s">
        <v>81</v>
      </c>
      <c r="C8" s="94">
        <v>9500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8.75" customHeight="1">
      <c r="A9" s="48">
        <v>5</v>
      </c>
      <c r="B9" s="56" t="s">
        <v>82</v>
      </c>
      <c r="C9" s="94">
        <v>9220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48">
        <v>6</v>
      </c>
      <c r="B10" s="56" t="s">
        <v>83</v>
      </c>
      <c r="C10" s="94">
        <v>8800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>
      <c r="A11" s="48">
        <v>7</v>
      </c>
      <c r="B11" s="56" t="s">
        <v>84</v>
      </c>
      <c r="C11" s="94">
        <v>8750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48">
        <v>8</v>
      </c>
      <c r="B12" s="56" t="s">
        <v>85</v>
      </c>
      <c r="C12" s="94">
        <v>8600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48">
        <v>9</v>
      </c>
      <c r="B13" s="56" t="s">
        <v>86</v>
      </c>
      <c r="C13" s="94">
        <v>8300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48">
        <v>10</v>
      </c>
      <c r="B14" s="56" t="s">
        <v>87</v>
      </c>
      <c r="C14" s="94">
        <v>8220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48">
        <v>11</v>
      </c>
      <c r="B15" s="56" t="s">
        <v>88</v>
      </c>
      <c r="C15" s="94">
        <v>8000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48">
        <v>12</v>
      </c>
      <c r="B16" s="56" t="s">
        <v>89</v>
      </c>
      <c r="C16" s="94">
        <v>8000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48">
        <v>13</v>
      </c>
      <c r="B17" s="56" t="s">
        <v>90</v>
      </c>
      <c r="C17" s="94">
        <v>7974.36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48">
        <v>14</v>
      </c>
      <c r="B18" s="56" t="s">
        <v>91</v>
      </c>
      <c r="C18" s="94">
        <v>7781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48">
        <v>15</v>
      </c>
      <c r="B19" s="56" t="s">
        <v>92</v>
      </c>
      <c r="C19" s="94">
        <v>7750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50.25" customHeight="1">
      <c r="A20" s="48">
        <v>16</v>
      </c>
      <c r="B20" s="56" t="s">
        <v>93</v>
      </c>
      <c r="C20" s="94">
        <v>7500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48">
        <v>17</v>
      </c>
      <c r="B21" s="56" t="s">
        <v>94</v>
      </c>
      <c r="C21" s="94">
        <v>7460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48">
        <v>18</v>
      </c>
      <c r="B22" s="56" t="s">
        <v>95</v>
      </c>
      <c r="C22" s="94">
        <v>7460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48">
        <v>19</v>
      </c>
      <c r="B23" s="56" t="s">
        <v>96</v>
      </c>
      <c r="C23" s="94">
        <v>7410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48">
        <v>20</v>
      </c>
      <c r="B24" s="56" t="s">
        <v>97</v>
      </c>
      <c r="C24" s="94">
        <v>7387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="70" zoomScaleNormal="75" zoomScaleSheetLayoutView="70" zoomScalePageLayoutView="0" workbookViewId="0" topLeftCell="A1">
      <selection activeCell="H4" sqref="H4"/>
    </sheetView>
  </sheetViews>
  <sheetFormatPr defaultColWidth="8.8515625" defaultRowHeight="15"/>
  <cols>
    <col min="1" max="1" width="41.00390625" style="5" customWidth="1"/>
    <col min="2" max="2" width="13.140625" style="5" customWidth="1"/>
    <col min="3" max="3" width="11.8515625" style="5" customWidth="1"/>
    <col min="4" max="4" width="13.00390625" style="5" customWidth="1"/>
    <col min="5" max="5" width="14.421875" style="5" customWidth="1"/>
    <col min="6" max="6" width="15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07" t="s">
        <v>55</v>
      </c>
      <c r="B1" s="107"/>
      <c r="C1" s="107"/>
      <c r="D1" s="107"/>
      <c r="E1" s="107"/>
      <c r="F1" s="107"/>
      <c r="G1" s="107"/>
    </row>
    <row r="2" spans="1:7" s="1" customFormat="1" ht="19.5" customHeight="1">
      <c r="A2" s="108" t="s">
        <v>34</v>
      </c>
      <c r="B2" s="108"/>
      <c r="C2" s="108"/>
      <c r="D2" s="108"/>
      <c r="E2" s="108"/>
      <c r="F2" s="108"/>
      <c r="G2" s="108"/>
    </row>
    <row r="3" spans="1:6" s="3" customFormat="1" ht="13.5" customHeight="1">
      <c r="A3" s="2"/>
      <c r="B3" s="2"/>
      <c r="C3" s="2"/>
      <c r="D3" s="2"/>
      <c r="E3" s="2"/>
      <c r="F3" s="2"/>
    </row>
    <row r="4" spans="1:7" s="3" customFormat="1" ht="48.75" customHeight="1">
      <c r="A4" s="70"/>
      <c r="B4" s="32" t="str">
        <f>1!B4</f>
        <v>січень-вересень 2017 р.</v>
      </c>
      <c r="C4" s="32" t="str">
        <f>1!C4</f>
        <v>січень-вересень 2018 р.</v>
      </c>
      <c r="D4" s="32" t="s">
        <v>29</v>
      </c>
      <c r="E4" s="27" t="str">
        <f>1!E4</f>
        <v>Станом на 01.10.2017 р.</v>
      </c>
      <c r="F4" s="27" t="str">
        <f>1!F4</f>
        <v>Станом на 01.10.2018 р.</v>
      </c>
      <c r="G4" s="31" t="s">
        <v>29</v>
      </c>
    </row>
    <row r="5" spans="1:7" s="3" customFormat="1" ht="24.75" customHeight="1">
      <c r="A5" s="64" t="s">
        <v>47</v>
      </c>
      <c r="B5" s="96">
        <v>19288</v>
      </c>
      <c r="C5" s="28">
        <v>18956</v>
      </c>
      <c r="D5" s="36">
        <f>ROUND(C5/B5*100,1)</f>
        <v>98.3</v>
      </c>
      <c r="E5" s="28">
        <v>6102</v>
      </c>
      <c r="F5" s="21">
        <v>6186</v>
      </c>
      <c r="G5" s="65">
        <f>ROUND(F5/E5*100,1)</f>
        <v>101.4</v>
      </c>
    </row>
    <row r="6" spans="1:7" s="4" customFormat="1" ht="24.75" customHeight="1">
      <c r="A6" s="61" t="s">
        <v>35</v>
      </c>
      <c r="B6" s="29">
        <f>SUM(B8:B26)</f>
        <v>13318</v>
      </c>
      <c r="C6" s="35">
        <f>SUM(C8:C26)</f>
        <v>13437</v>
      </c>
      <c r="D6" s="36">
        <f aca="true" t="shared" si="0" ref="D6:D26">ROUND(C6/B6*100,1)</f>
        <v>100.9</v>
      </c>
      <c r="E6" s="29">
        <f>SUM(E8:E26)</f>
        <v>4414</v>
      </c>
      <c r="F6" s="35">
        <f>SUM(F8:F26)</f>
        <v>4344</v>
      </c>
      <c r="G6" s="65">
        <f aca="true" t="shared" si="1" ref="G6:G26">ROUND(F6/E6*100,1)</f>
        <v>98.4</v>
      </c>
    </row>
    <row r="7" spans="1:7" s="4" customFormat="1" ht="27" customHeight="1">
      <c r="A7" s="66" t="s">
        <v>8</v>
      </c>
      <c r="B7" s="77"/>
      <c r="C7" s="78"/>
      <c r="D7" s="79"/>
      <c r="E7" s="80"/>
      <c r="F7" s="78"/>
      <c r="G7" s="81"/>
    </row>
    <row r="8" spans="1:7" ht="36.75" customHeight="1">
      <c r="A8" s="67" t="s">
        <v>9</v>
      </c>
      <c r="B8" s="88">
        <v>3788</v>
      </c>
      <c r="C8" s="88">
        <v>4022</v>
      </c>
      <c r="D8" s="87">
        <f t="shared" si="0"/>
        <v>106.2</v>
      </c>
      <c r="E8" s="88">
        <v>511</v>
      </c>
      <c r="F8" s="88">
        <v>429</v>
      </c>
      <c r="G8" s="86">
        <f t="shared" si="1"/>
        <v>84</v>
      </c>
    </row>
    <row r="9" spans="1:7" ht="35.25" customHeight="1">
      <c r="A9" s="74" t="s">
        <v>10</v>
      </c>
      <c r="B9" s="57">
        <v>210</v>
      </c>
      <c r="C9" s="88">
        <v>183</v>
      </c>
      <c r="D9" s="36">
        <f t="shared" si="0"/>
        <v>87.1</v>
      </c>
      <c r="E9" s="57">
        <v>72</v>
      </c>
      <c r="F9" s="57">
        <v>56</v>
      </c>
      <c r="G9" s="65">
        <f t="shared" si="1"/>
        <v>77.8</v>
      </c>
    </row>
    <row r="10" spans="1:7" s="14" customFormat="1" ht="23.25" customHeight="1">
      <c r="A10" s="74" t="s">
        <v>11</v>
      </c>
      <c r="B10" s="57">
        <v>1800</v>
      </c>
      <c r="C10" s="88">
        <v>1745</v>
      </c>
      <c r="D10" s="36">
        <f t="shared" si="0"/>
        <v>96.9</v>
      </c>
      <c r="E10" s="57">
        <v>668</v>
      </c>
      <c r="F10" s="57">
        <v>613</v>
      </c>
      <c r="G10" s="65">
        <f t="shared" si="1"/>
        <v>91.8</v>
      </c>
    </row>
    <row r="11" spans="1:7" ht="39.75" customHeight="1">
      <c r="A11" s="74" t="s">
        <v>12</v>
      </c>
      <c r="B11" s="57">
        <v>527</v>
      </c>
      <c r="C11" s="88">
        <v>488</v>
      </c>
      <c r="D11" s="36">
        <f t="shared" si="0"/>
        <v>92.6</v>
      </c>
      <c r="E11" s="57">
        <v>337</v>
      </c>
      <c r="F11" s="57">
        <v>297</v>
      </c>
      <c r="G11" s="65">
        <f t="shared" si="1"/>
        <v>88.1</v>
      </c>
    </row>
    <row r="12" spans="1:7" ht="35.25" customHeight="1">
      <c r="A12" s="74" t="s">
        <v>13</v>
      </c>
      <c r="B12" s="57">
        <v>230</v>
      </c>
      <c r="C12" s="88">
        <v>270</v>
      </c>
      <c r="D12" s="36">
        <f t="shared" si="0"/>
        <v>117.4</v>
      </c>
      <c r="E12" s="57">
        <v>90</v>
      </c>
      <c r="F12" s="57">
        <v>107</v>
      </c>
      <c r="G12" s="65">
        <f t="shared" si="1"/>
        <v>118.9</v>
      </c>
    </row>
    <row r="13" spans="1:7" ht="23.25" customHeight="1">
      <c r="A13" s="74" t="s">
        <v>14</v>
      </c>
      <c r="B13" s="57">
        <v>289</v>
      </c>
      <c r="C13" s="88">
        <v>323</v>
      </c>
      <c r="D13" s="36">
        <f t="shared" si="0"/>
        <v>111.8</v>
      </c>
      <c r="E13" s="57">
        <v>100</v>
      </c>
      <c r="F13" s="57">
        <v>120</v>
      </c>
      <c r="G13" s="65">
        <f t="shared" si="1"/>
        <v>120</v>
      </c>
    </row>
    <row r="14" spans="1:7" ht="37.5" customHeight="1">
      <c r="A14" s="74" t="s">
        <v>15</v>
      </c>
      <c r="B14" s="57">
        <v>1661</v>
      </c>
      <c r="C14" s="88">
        <v>1643</v>
      </c>
      <c r="D14" s="36">
        <f t="shared" si="0"/>
        <v>98.9</v>
      </c>
      <c r="E14" s="57">
        <v>667</v>
      </c>
      <c r="F14" s="57">
        <v>619</v>
      </c>
      <c r="G14" s="65">
        <f t="shared" si="1"/>
        <v>92.8</v>
      </c>
    </row>
    <row r="15" spans="1:7" ht="36" customHeight="1">
      <c r="A15" s="74" t="s">
        <v>16</v>
      </c>
      <c r="B15" s="57">
        <v>577</v>
      </c>
      <c r="C15" s="88">
        <v>621</v>
      </c>
      <c r="D15" s="36">
        <f t="shared" si="0"/>
        <v>107.6</v>
      </c>
      <c r="E15" s="57">
        <v>211</v>
      </c>
      <c r="F15" s="57">
        <v>227</v>
      </c>
      <c r="G15" s="65">
        <f t="shared" si="1"/>
        <v>107.6</v>
      </c>
    </row>
    <row r="16" spans="1:7" ht="34.5" customHeight="1">
      <c r="A16" s="74" t="s">
        <v>17</v>
      </c>
      <c r="B16" s="57">
        <v>206</v>
      </c>
      <c r="C16" s="88">
        <v>213</v>
      </c>
      <c r="D16" s="36">
        <f t="shared" si="0"/>
        <v>103.4</v>
      </c>
      <c r="E16" s="57">
        <v>63</v>
      </c>
      <c r="F16" s="57">
        <v>95</v>
      </c>
      <c r="G16" s="65">
        <f t="shared" si="1"/>
        <v>150.8</v>
      </c>
    </row>
    <row r="17" spans="1:7" ht="27" customHeight="1">
      <c r="A17" s="74" t="s">
        <v>18</v>
      </c>
      <c r="B17" s="57">
        <v>120</v>
      </c>
      <c r="C17" s="88">
        <v>100</v>
      </c>
      <c r="D17" s="36">
        <f t="shared" si="0"/>
        <v>83.3</v>
      </c>
      <c r="E17" s="57">
        <v>43</v>
      </c>
      <c r="F17" s="57">
        <v>48</v>
      </c>
      <c r="G17" s="65">
        <f t="shared" si="1"/>
        <v>111.6</v>
      </c>
    </row>
    <row r="18" spans="1:7" ht="27" customHeight="1">
      <c r="A18" s="74" t="s">
        <v>19</v>
      </c>
      <c r="B18" s="57">
        <v>240</v>
      </c>
      <c r="C18" s="88">
        <v>235</v>
      </c>
      <c r="D18" s="36">
        <f t="shared" si="0"/>
        <v>97.9</v>
      </c>
      <c r="E18" s="57">
        <v>90</v>
      </c>
      <c r="F18" s="57">
        <v>92</v>
      </c>
      <c r="G18" s="65">
        <f t="shared" si="1"/>
        <v>102.2</v>
      </c>
    </row>
    <row r="19" spans="1:7" ht="28.5" customHeight="1">
      <c r="A19" s="74" t="s">
        <v>20</v>
      </c>
      <c r="B19" s="57">
        <v>86</v>
      </c>
      <c r="C19" s="88">
        <v>85</v>
      </c>
      <c r="D19" s="36">
        <f t="shared" si="0"/>
        <v>98.8</v>
      </c>
      <c r="E19" s="57">
        <v>41</v>
      </c>
      <c r="F19" s="57">
        <v>42</v>
      </c>
      <c r="G19" s="65">
        <f t="shared" si="1"/>
        <v>102.4</v>
      </c>
    </row>
    <row r="20" spans="1:7" ht="39" customHeight="1">
      <c r="A20" s="74" t="s">
        <v>21</v>
      </c>
      <c r="B20" s="57">
        <v>234</v>
      </c>
      <c r="C20" s="88">
        <v>222</v>
      </c>
      <c r="D20" s="36">
        <f t="shared" si="0"/>
        <v>94.9</v>
      </c>
      <c r="E20" s="57">
        <v>95</v>
      </c>
      <c r="F20" s="57">
        <v>89</v>
      </c>
      <c r="G20" s="65">
        <f t="shared" si="1"/>
        <v>93.7</v>
      </c>
    </row>
    <row r="21" spans="1:7" ht="39.75" customHeight="1">
      <c r="A21" s="74" t="s">
        <v>22</v>
      </c>
      <c r="B21" s="57">
        <v>210</v>
      </c>
      <c r="C21" s="88">
        <v>250</v>
      </c>
      <c r="D21" s="36">
        <f t="shared" si="0"/>
        <v>119</v>
      </c>
      <c r="E21" s="57">
        <v>67</v>
      </c>
      <c r="F21" s="57">
        <v>84</v>
      </c>
      <c r="G21" s="65">
        <f t="shared" si="1"/>
        <v>125.4</v>
      </c>
    </row>
    <row r="22" spans="1:7" ht="37.5" customHeight="1">
      <c r="A22" s="74" t="s">
        <v>23</v>
      </c>
      <c r="B22" s="57">
        <v>2117</v>
      </c>
      <c r="C22" s="88">
        <v>2022</v>
      </c>
      <c r="D22" s="36">
        <f t="shared" si="0"/>
        <v>95.5</v>
      </c>
      <c r="E22" s="57">
        <v>929</v>
      </c>
      <c r="F22" s="57">
        <v>964</v>
      </c>
      <c r="G22" s="65">
        <f t="shared" si="1"/>
        <v>103.8</v>
      </c>
    </row>
    <row r="23" spans="1:7" ht="23.25" customHeight="1">
      <c r="A23" s="74" t="s">
        <v>24</v>
      </c>
      <c r="B23" s="57">
        <v>349</v>
      </c>
      <c r="C23" s="88">
        <v>317</v>
      </c>
      <c r="D23" s="36">
        <f t="shared" si="0"/>
        <v>90.8</v>
      </c>
      <c r="E23" s="57">
        <v>146</v>
      </c>
      <c r="F23" s="57">
        <v>136</v>
      </c>
      <c r="G23" s="65">
        <f t="shared" si="1"/>
        <v>93.2</v>
      </c>
    </row>
    <row r="24" spans="1:7" ht="36" customHeight="1">
      <c r="A24" s="74" t="s">
        <v>25</v>
      </c>
      <c r="B24" s="57">
        <v>461</v>
      </c>
      <c r="C24" s="88">
        <v>483</v>
      </c>
      <c r="D24" s="36">
        <f t="shared" si="0"/>
        <v>104.8</v>
      </c>
      <c r="E24" s="57">
        <v>192</v>
      </c>
      <c r="F24" s="57">
        <v>233</v>
      </c>
      <c r="G24" s="65">
        <f t="shared" si="1"/>
        <v>121.4</v>
      </c>
    </row>
    <row r="25" spans="1:7" ht="33" customHeight="1">
      <c r="A25" s="74" t="s">
        <v>26</v>
      </c>
      <c r="B25" s="57">
        <v>79</v>
      </c>
      <c r="C25" s="88">
        <v>88</v>
      </c>
      <c r="D25" s="36">
        <f t="shared" si="0"/>
        <v>111.4</v>
      </c>
      <c r="E25" s="57">
        <v>39</v>
      </c>
      <c r="F25" s="57">
        <v>36</v>
      </c>
      <c r="G25" s="65">
        <f t="shared" si="1"/>
        <v>92.3</v>
      </c>
    </row>
    <row r="26" spans="1:7" ht="24" customHeight="1">
      <c r="A26" s="74" t="s">
        <v>27</v>
      </c>
      <c r="B26" s="57">
        <v>134</v>
      </c>
      <c r="C26" s="88">
        <v>127</v>
      </c>
      <c r="D26" s="36">
        <f t="shared" si="0"/>
        <v>94.8</v>
      </c>
      <c r="E26" s="57">
        <v>53</v>
      </c>
      <c r="F26" s="57">
        <v>57</v>
      </c>
      <c r="G26" s="65">
        <f t="shared" si="1"/>
        <v>107.5</v>
      </c>
    </row>
    <row r="27" spans="1:6" ht="18.75">
      <c r="A27" s="6"/>
      <c r="B27" s="13"/>
      <c r="F27" s="30"/>
    </row>
    <row r="28" spans="1:6" ht="18.75">
      <c r="A28" s="6"/>
      <c r="B28" s="6"/>
      <c r="F28" s="26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="70" zoomScaleNormal="75" zoomScaleSheetLayoutView="70" zoomScalePageLayoutView="0" workbookViewId="0" topLeftCell="A1">
      <selection activeCell="H4" sqref="H4"/>
    </sheetView>
  </sheetViews>
  <sheetFormatPr defaultColWidth="8.8515625" defaultRowHeight="15"/>
  <cols>
    <col min="1" max="1" width="51.57421875" style="5" customWidth="1"/>
    <col min="2" max="2" width="12.57421875" style="5" customWidth="1"/>
    <col min="3" max="3" width="11.7109375" style="5" customWidth="1"/>
    <col min="4" max="4" width="13.7109375" style="5" customWidth="1"/>
    <col min="5" max="5" width="15.140625" style="5" customWidth="1"/>
    <col min="6" max="6" width="15.5742187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97" t="s">
        <v>55</v>
      </c>
      <c r="B1" s="97"/>
      <c r="C1" s="97"/>
      <c r="D1" s="97"/>
      <c r="E1" s="97"/>
      <c r="F1" s="97"/>
      <c r="G1" s="97"/>
    </row>
    <row r="2" spans="1:7" s="1" customFormat="1" ht="19.5" customHeight="1">
      <c r="A2" s="98" t="s">
        <v>30</v>
      </c>
      <c r="B2" s="98"/>
      <c r="C2" s="98"/>
      <c r="D2" s="98"/>
      <c r="E2" s="98"/>
      <c r="F2" s="98"/>
      <c r="G2" s="98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60"/>
      <c r="B4" s="27" t="str">
        <f>1!B4</f>
        <v>січень-вересень 2017 р.</v>
      </c>
      <c r="C4" s="27" t="str">
        <f>1!C4</f>
        <v>січень-вересень 2018 р.</v>
      </c>
      <c r="D4" s="27" t="s">
        <v>29</v>
      </c>
      <c r="E4" s="32" t="str">
        <f>1!E4</f>
        <v>Станом на 01.10.2017 р.</v>
      </c>
      <c r="F4" s="32" t="str">
        <f>1!F4</f>
        <v>Станом на 01.10.2018 р.</v>
      </c>
      <c r="G4" s="31" t="s">
        <v>29</v>
      </c>
    </row>
    <row r="5" spans="1:7" s="3" customFormat="1" ht="28.5" customHeight="1">
      <c r="A5" s="64" t="s">
        <v>47</v>
      </c>
      <c r="B5" s="96">
        <f>SUM(B6:B14)</f>
        <v>19288</v>
      </c>
      <c r="C5" s="96">
        <f>SUM(C6:C14)</f>
        <v>18956</v>
      </c>
      <c r="D5" s="8">
        <f>ROUND(C5/B5*100,1)</f>
        <v>98.3</v>
      </c>
      <c r="E5" s="21">
        <f>SUM(E6:E14)</f>
        <v>6102</v>
      </c>
      <c r="F5" s="21">
        <f>SUM(F6:F14)</f>
        <v>6186</v>
      </c>
      <c r="G5" s="68">
        <f>ROUND(F5/E5*100,1)</f>
        <v>101.4</v>
      </c>
    </row>
    <row r="6" spans="1:7" s="4" customFormat="1" ht="45.75" customHeight="1">
      <c r="A6" s="69" t="s">
        <v>31</v>
      </c>
      <c r="B6" s="22">
        <v>1913</v>
      </c>
      <c r="C6" s="22">
        <v>1727</v>
      </c>
      <c r="D6" s="8">
        <f aca="true" t="shared" si="0" ref="D6:D14">ROUND(C6/B6*100,1)</f>
        <v>90.3</v>
      </c>
      <c r="E6" s="23">
        <v>735</v>
      </c>
      <c r="F6" s="22">
        <v>663</v>
      </c>
      <c r="G6" s="68">
        <f aca="true" t="shared" si="1" ref="G6:G14">ROUND(F6/E6*100,1)</f>
        <v>90.2</v>
      </c>
    </row>
    <row r="7" spans="1:7" s="4" customFormat="1" ht="30" customHeight="1">
      <c r="A7" s="69" t="s">
        <v>3</v>
      </c>
      <c r="B7" s="22">
        <v>1331</v>
      </c>
      <c r="C7" s="22">
        <v>1415</v>
      </c>
      <c r="D7" s="8">
        <f t="shared" si="0"/>
        <v>106.3</v>
      </c>
      <c r="E7" s="23">
        <v>501</v>
      </c>
      <c r="F7" s="22">
        <v>525</v>
      </c>
      <c r="G7" s="68">
        <f t="shared" si="1"/>
        <v>104.8</v>
      </c>
    </row>
    <row r="8" spans="1:7" ht="33" customHeight="1">
      <c r="A8" s="69" t="s">
        <v>2</v>
      </c>
      <c r="B8" s="24">
        <v>1623</v>
      </c>
      <c r="C8" s="22">
        <v>1567</v>
      </c>
      <c r="D8" s="8">
        <f t="shared" si="0"/>
        <v>96.5</v>
      </c>
      <c r="E8" s="23">
        <v>539</v>
      </c>
      <c r="F8" s="22">
        <v>556</v>
      </c>
      <c r="G8" s="68">
        <f t="shared" si="1"/>
        <v>103.2</v>
      </c>
    </row>
    <row r="9" spans="1:7" ht="28.5" customHeight="1">
      <c r="A9" s="69" t="s">
        <v>1</v>
      </c>
      <c r="B9" s="24">
        <v>960</v>
      </c>
      <c r="C9" s="22">
        <v>951</v>
      </c>
      <c r="D9" s="8">
        <f t="shared" si="0"/>
        <v>99.1</v>
      </c>
      <c r="E9" s="23">
        <v>354</v>
      </c>
      <c r="F9" s="22">
        <v>353</v>
      </c>
      <c r="G9" s="68">
        <f t="shared" si="1"/>
        <v>99.7</v>
      </c>
    </row>
    <row r="10" spans="1:7" s="14" customFormat="1" ht="31.5" customHeight="1">
      <c r="A10" s="69" t="s">
        <v>4</v>
      </c>
      <c r="B10" s="24">
        <v>2848</v>
      </c>
      <c r="C10" s="22">
        <v>2784</v>
      </c>
      <c r="D10" s="8">
        <f t="shared" si="0"/>
        <v>97.8</v>
      </c>
      <c r="E10" s="23">
        <v>971</v>
      </c>
      <c r="F10" s="22">
        <v>1044</v>
      </c>
      <c r="G10" s="68">
        <f t="shared" si="1"/>
        <v>107.5</v>
      </c>
    </row>
    <row r="11" spans="1:7" ht="51.75" customHeight="1">
      <c r="A11" s="69" t="s">
        <v>28</v>
      </c>
      <c r="B11" s="24">
        <v>694</v>
      </c>
      <c r="C11" s="22">
        <v>617</v>
      </c>
      <c r="D11" s="8">
        <f t="shared" si="0"/>
        <v>88.9</v>
      </c>
      <c r="E11" s="23">
        <v>212</v>
      </c>
      <c r="F11" s="22">
        <v>186</v>
      </c>
      <c r="G11" s="68">
        <f t="shared" si="1"/>
        <v>87.7</v>
      </c>
    </row>
    <row r="12" spans="1:7" ht="30.75" customHeight="1">
      <c r="A12" s="69" t="s">
        <v>5</v>
      </c>
      <c r="B12" s="24">
        <v>2350</v>
      </c>
      <c r="C12" s="22">
        <v>2222</v>
      </c>
      <c r="D12" s="8">
        <f t="shared" si="0"/>
        <v>94.6</v>
      </c>
      <c r="E12" s="23">
        <v>667</v>
      </c>
      <c r="F12" s="22">
        <v>687</v>
      </c>
      <c r="G12" s="68">
        <f t="shared" si="1"/>
        <v>103</v>
      </c>
    </row>
    <row r="13" spans="1:7" ht="66.75" customHeight="1">
      <c r="A13" s="69" t="s">
        <v>6</v>
      </c>
      <c r="B13" s="24">
        <v>4207</v>
      </c>
      <c r="C13" s="22">
        <v>4494</v>
      </c>
      <c r="D13" s="8">
        <f t="shared" si="0"/>
        <v>106.8</v>
      </c>
      <c r="E13" s="23">
        <v>1105</v>
      </c>
      <c r="F13" s="22">
        <v>1139</v>
      </c>
      <c r="G13" s="68">
        <f t="shared" si="1"/>
        <v>103.1</v>
      </c>
    </row>
    <row r="14" spans="1:7" ht="42.75" customHeight="1">
      <c r="A14" s="69" t="s">
        <v>33</v>
      </c>
      <c r="B14" s="24">
        <v>3362</v>
      </c>
      <c r="C14" s="22">
        <v>3179</v>
      </c>
      <c r="D14" s="8">
        <f t="shared" si="0"/>
        <v>94.6</v>
      </c>
      <c r="E14" s="23">
        <v>1018</v>
      </c>
      <c r="F14" s="22">
        <v>1033</v>
      </c>
      <c r="G14" s="68">
        <f t="shared" si="1"/>
        <v>101.5</v>
      </c>
    </row>
    <row r="15" ht="12.75">
      <c r="B15" s="25"/>
    </row>
    <row r="16" ht="12.75">
      <c r="B16" s="25"/>
    </row>
    <row r="17" ht="12.75">
      <c r="B17" s="25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B27" sqref="B2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15.00390625" style="5" customWidth="1"/>
    <col min="8" max="16384" width="8.8515625" style="5" customWidth="1"/>
  </cols>
  <sheetData>
    <row r="1" spans="1:4" s="1" customFormat="1" ht="40.5" customHeight="1">
      <c r="A1" s="110" t="s">
        <v>56</v>
      </c>
      <c r="B1" s="110"/>
      <c r="C1" s="110"/>
      <c r="D1" s="110"/>
    </row>
    <row r="2" spans="1:4" s="1" customFormat="1" ht="19.5" customHeight="1">
      <c r="A2" s="98" t="s">
        <v>7</v>
      </c>
      <c r="B2" s="98"/>
      <c r="C2" s="98"/>
      <c r="D2" s="98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1"/>
      <c r="B4" s="112" t="s">
        <v>36</v>
      </c>
      <c r="C4" s="113" t="s">
        <v>37</v>
      </c>
      <c r="D4" s="114" t="s">
        <v>44</v>
      </c>
    </row>
    <row r="5" spans="1:4" s="3" customFormat="1" ht="59.25" customHeight="1">
      <c r="A5" s="111"/>
      <c r="B5" s="112"/>
      <c r="C5" s="112"/>
      <c r="D5" s="114"/>
    </row>
    <row r="6" spans="1:4" s="11" customFormat="1" ht="34.5" customHeight="1">
      <c r="A6" s="31" t="s">
        <v>47</v>
      </c>
      <c r="B6" s="37">
        <f>SUM(B9:B27)</f>
        <v>827</v>
      </c>
      <c r="C6" s="38">
        <f>5!F5</f>
        <v>6186</v>
      </c>
      <c r="D6" s="35">
        <f>C6/B6</f>
        <v>7.480048367593712</v>
      </c>
    </row>
    <row r="7" spans="1:4" s="11" customFormat="1" ht="24.75" customHeight="1">
      <c r="A7" s="31" t="s">
        <v>35</v>
      </c>
      <c r="B7" s="39" t="s">
        <v>38</v>
      </c>
      <c r="C7" s="38">
        <f>SUM(C9:C27)</f>
        <v>4344</v>
      </c>
      <c r="D7" s="24" t="s">
        <v>38</v>
      </c>
    </row>
    <row r="8" spans="1:4" s="11" customFormat="1" ht="31.5" customHeight="1">
      <c r="A8" s="85" t="s">
        <v>8</v>
      </c>
      <c r="B8" s="39"/>
      <c r="C8" s="40"/>
      <c r="D8" s="24"/>
    </row>
    <row r="9" spans="1:7" ht="54" customHeight="1">
      <c r="A9" s="62" t="s">
        <v>9</v>
      </c>
      <c r="B9" s="12">
        <f>1!F6</f>
        <v>33</v>
      </c>
      <c r="C9" s="12">
        <f>5!F8</f>
        <v>429</v>
      </c>
      <c r="D9" s="24">
        <f>IF(B9=0,"-",C9/B9)</f>
        <v>13</v>
      </c>
      <c r="E9" s="7"/>
      <c r="F9" s="7"/>
      <c r="G9" s="76"/>
    </row>
    <row r="10" spans="1:7" ht="35.25" customHeight="1">
      <c r="A10" s="62" t="s">
        <v>10</v>
      </c>
      <c r="B10" s="12">
        <f>1!F7</f>
        <v>30</v>
      </c>
      <c r="C10" s="12">
        <f>5!F9</f>
        <v>56</v>
      </c>
      <c r="D10" s="24">
        <f aca="true" t="shared" si="0" ref="D10:D27">IF(B10=0,"-",C10/B10)</f>
        <v>1.8666666666666667</v>
      </c>
      <c r="E10" s="7"/>
      <c r="F10" s="7"/>
      <c r="G10" s="76"/>
    </row>
    <row r="11" spans="1:7" s="14" customFormat="1" ht="20.25" customHeight="1">
      <c r="A11" s="62" t="s">
        <v>11</v>
      </c>
      <c r="B11" s="12">
        <f>1!F8</f>
        <v>151</v>
      </c>
      <c r="C11" s="12">
        <f>5!F10</f>
        <v>613</v>
      </c>
      <c r="D11" s="24">
        <f t="shared" si="0"/>
        <v>4.059602649006623</v>
      </c>
      <c r="E11" s="7"/>
      <c r="F11" s="7"/>
      <c r="G11" s="76"/>
    </row>
    <row r="12" spans="1:9" ht="36" customHeight="1">
      <c r="A12" s="62" t="s">
        <v>12</v>
      </c>
      <c r="B12" s="12">
        <f>1!F9</f>
        <v>84</v>
      </c>
      <c r="C12" s="12">
        <f>5!F11</f>
        <v>297</v>
      </c>
      <c r="D12" s="24">
        <f t="shared" si="0"/>
        <v>3.5357142857142856</v>
      </c>
      <c r="E12" s="7"/>
      <c r="F12" s="7"/>
      <c r="G12" s="76"/>
      <c r="I12" s="15"/>
    </row>
    <row r="13" spans="1:7" ht="30" customHeight="1">
      <c r="A13" s="62" t="s">
        <v>13</v>
      </c>
      <c r="B13" s="12">
        <f>1!F10</f>
        <v>52</v>
      </c>
      <c r="C13" s="12">
        <f>5!F12</f>
        <v>107</v>
      </c>
      <c r="D13" s="24">
        <f t="shared" si="0"/>
        <v>2.0576923076923075</v>
      </c>
      <c r="E13" s="7"/>
      <c r="F13" s="7"/>
      <c r="G13" s="76"/>
    </row>
    <row r="14" spans="1:7" ht="19.5" customHeight="1">
      <c r="A14" s="62" t="s">
        <v>14</v>
      </c>
      <c r="B14" s="12">
        <f>1!F11</f>
        <v>22</v>
      </c>
      <c r="C14" s="12">
        <f>5!F13</f>
        <v>120</v>
      </c>
      <c r="D14" s="24">
        <f t="shared" si="0"/>
        <v>5.454545454545454</v>
      </c>
      <c r="E14" s="7"/>
      <c r="F14" s="7"/>
      <c r="G14" s="76"/>
    </row>
    <row r="15" spans="1:7" ht="48.75" customHeight="1">
      <c r="A15" s="62" t="s">
        <v>15</v>
      </c>
      <c r="B15" s="12">
        <f>1!F12</f>
        <v>108</v>
      </c>
      <c r="C15" s="12">
        <f>5!F14</f>
        <v>619</v>
      </c>
      <c r="D15" s="24">
        <f t="shared" si="0"/>
        <v>5.731481481481482</v>
      </c>
      <c r="E15" s="7"/>
      <c r="F15" s="7"/>
      <c r="G15" s="76"/>
    </row>
    <row r="16" spans="1:7" ht="34.5" customHeight="1">
      <c r="A16" s="62" t="s">
        <v>16</v>
      </c>
      <c r="B16" s="12">
        <f>1!F13</f>
        <v>41</v>
      </c>
      <c r="C16" s="12">
        <f>5!F15</f>
        <v>227</v>
      </c>
      <c r="D16" s="24">
        <f t="shared" si="0"/>
        <v>5.536585365853658</v>
      </c>
      <c r="E16" s="7"/>
      <c r="F16" s="7"/>
      <c r="G16" s="76"/>
    </row>
    <row r="17" spans="1:7" ht="35.25" customHeight="1">
      <c r="A17" s="62" t="s">
        <v>17</v>
      </c>
      <c r="B17" s="12">
        <f>1!F14</f>
        <v>20</v>
      </c>
      <c r="C17" s="12">
        <f>5!F16</f>
        <v>95</v>
      </c>
      <c r="D17" s="24">
        <f t="shared" si="0"/>
        <v>4.75</v>
      </c>
      <c r="E17" s="7"/>
      <c r="F17" s="7"/>
      <c r="G17" s="76"/>
    </row>
    <row r="18" spans="1:7" ht="24" customHeight="1">
      <c r="A18" s="62" t="s">
        <v>18</v>
      </c>
      <c r="B18" s="12">
        <f>1!F15</f>
        <v>6</v>
      </c>
      <c r="C18" s="12">
        <f>5!F17</f>
        <v>48</v>
      </c>
      <c r="D18" s="24">
        <f t="shared" si="0"/>
        <v>8</v>
      </c>
      <c r="E18" s="7"/>
      <c r="F18" s="7"/>
      <c r="G18" s="76"/>
    </row>
    <row r="19" spans="1:7" ht="17.25" customHeight="1">
      <c r="A19" s="62" t="s">
        <v>19</v>
      </c>
      <c r="B19" s="12">
        <f>1!F16</f>
        <v>2</v>
      </c>
      <c r="C19" s="12">
        <f>5!F18</f>
        <v>92</v>
      </c>
      <c r="D19" s="24">
        <f t="shared" si="0"/>
        <v>46</v>
      </c>
      <c r="E19" s="7"/>
      <c r="F19" s="7"/>
      <c r="G19" s="76"/>
    </row>
    <row r="20" spans="1:7" ht="18" customHeight="1">
      <c r="A20" s="62" t="s">
        <v>20</v>
      </c>
      <c r="B20" s="12">
        <f>1!F17</f>
        <v>12</v>
      </c>
      <c r="C20" s="12">
        <f>5!F19</f>
        <v>42</v>
      </c>
      <c r="D20" s="24">
        <f t="shared" si="0"/>
        <v>3.5</v>
      </c>
      <c r="E20" s="7"/>
      <c r="F20" s="7"/>
      <c r="G20" s="76"/>
    </row>
    <row r="21" spans="1:7" ht="32.25" customHeight="1">
      <c r="A21" s="62" t="s">
        <v>21</v>
      </c>
      <c r="B21" s="12">
        <f>1!F18</f>
        <v>16</v>
      </c>
      <c r="C21" s="12">
        <f>5!F20</f>
        <v>89</v>
      </c>
      <c r="D21" s="24">
        <f t="shared" si="0"/>
        <v>5.5625</v>
      </c>
      <c r="E21" s="7"/>
      <c r="F21" s="7"/>
      <c r="G21" s="76"/>
    </row>
    <row r="22" spans="1:7" ht="35.25" customHeight="1">
      <c r="A22" s="62" t="s">
        <v>22</v>
      </c>
      <c r="B22" s="12">
        <f>1!F19</f>
        <v>32</v>
      </c>
      <c r="C22" s="12">
        <f>5!F21</f>
        <v>84</v>
      </c>
      <c r="D22" s="24">
        <f t="shared" si="0"/>
        <v>2.625</v>
      </c>
      <c r="E22" s="7"/>
      <c r="F22" s="7"/>
      <c r="G22" s="76"/>
    </row>
    <row r="23" spans="1:7" ht="33" customHeight="1">
      <c r="A23" s="62" t="s">
        <v>23</v>
      </c>
      <c r="B23" s="12">
        <f>1!F20</f>
        <v>70</v>
      </c>
      <c r="C23" s="12">
        <f>5!F22</f>
        <v>964</v>
      </c>
      <c r="D23" s="24">
        <f t="shared" si="0"/>
        <v>13.771428571428572</v>
      </c>
      <c r="E23" s="7"/>
      <c r="F23" s="7"/>
      <c r="G23" s="76"/>
    </row>
    <row r="24" spans="1:7" ht="19.5" customHeight="1">
      <c r="A24" s="62" t="s">
        <v>24</v>
      </c>
      <c r="B24" s="12">
        <f>1!F21</f>
        <v>83</v>
      </c>
      <c r="C24" s="12">
        <f>5!F23</f>
        <v>136</v>
      </c>
      <c r="D24" s="24">
        <f t="shared" si="0"/>
        <v>1.6385542168674698</v>
      </c>
      <c r="E24" s="7"/>
      <c r="F24" s="7"/>
      <c r="G24" s="76"/>
    </row>
    <row r="25" spans="1:7" ht="30.75" customHeight="1">
      <c r="A25" s="62" t="s">
        <v>25</v>
      </c>
      <c r="B25" s="12">
        <f>1!F22</f>
        <v>49</v>
      </c>
      <c r="C25" s="12">
        <f>5!F24</f>
        <v>233</v>
      </c>
      <c r="D25" s="24">
        <f t="shared" si="0"/>
        <v>4.755102040816326</v>
      </c>
      <c r="E25" s="7"/>
      <c r="F25" s="7"/>
      <c r="G25" s="76"/>
    </row>
    <row r="26" spans="1:7" ht="30.75" customHeight="1">
      <c r="A26" s="62" t="s">
        <v>26</v>
      </c>
      <c r="B26" s="12">
        <f>1!F23</f>
        <v>9</v>
      </c>
      <c r="C26" s="12">
        <f>5!F25</f>
        <v>36</v>
      </c>
      <c r="D26" s="24">
        <f t="shared" si="0"/>
        <v>4</v>
      </c>
      <c r="E26" s="7"/>
      <c r="F26" s="7"/>
      <c r="G26" s="76"/>
    </row>
    <row r="27" spans="1:7" ht="22.5" customHeight="1">
      <c r="A27" s="62" t="s">
        <v>27</v>
      </c>
      <c r="B27" s="12">
        <f>1!F24</f>
        <v>7</v>
      </c>
      <c r="C27" s="12">
        <f>5!F26</f>
        <v>57</v>
      </c>
      <c r="D27" s="24">
        <f t="shared" si="0"/>
        <v>8.142857142857142</v>
      </c>
      <c r="E27" s="7"/>
      <c r="F27" s="7"/>
      <c r="G27" s="76"/>
    </row>
    <row r="28" spans="1:7" ht="21.75" customHeight="1">
      <c r="A28" s="109"/>
      <c r="B28" s="109"/>
      <c r="C28" s="58"/>
      <c r="D28" s="6"/>
      <c r="G28" s="13"/>
    </row>
    <row r="29" spans="1:7" ht="15.75">
      <c r="A29" s="6"/>
      <c r="B29" s="6"/>
      <c r="C29" s="58"/>
      <c r="D29" s="6"/>
      <c r="G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C14" sqref="C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10" t="s">
        <v>57</v>
      </c>
      <c r="B1" s="110"/>
      <c r="C1" s="110"/>
      <c r="D1" s="110"/>
    </row>
    <row r="2" spans="1:4" s="1" customFormat="1" ht="12.75" customHeight="1">
      <c r="A2" s="53"/>
      <c r="B2" s="53"/>
      <c r="C2" s="53"/>
      <c r="D2" s="53"/>
    </row>
    <row r="3" spans="1:4" s="3" customFormat="1" ht="25.5" customHeight="1">
      <c r="A3" s="111"/>
      <c r="B3" s="113" t="s">
        <v>36</v>
      </c>
      <c r="C3" s="113" t="s">
        <v>37</v>
      </c>
      <c r="D3" s="113" t="s">
        <v>44</v>
      </c>
    </row>
    <row r="4" spans="1:4" s="3" customFormat="1" ht="82.5" customHeight="1">
      <c r="A4" s="111"/>
      <c r="B4" s="113"/>
      <c r="C4" s="113"/>
      <c r="D4" s="113"/>
    </row>
    <row r="5" spans="1:6" s="4" customFormat="1" ht="34.5" customHeight="1">
      <c r="A5" s="64" t="s">
        <v>47</v>
      </c>
      <c r="B5" s="16">
        <f>SUM(B6:B14)</f>
        <v>827</v>
      </c>
      <c r="C5" s="91">
        <f>SUM(C6:C14)</f>
        <v>6186</v>
      </c>
      <c r="D5" s="16">
        <f>C5/B5</f>
        <v>7.480048367593712</v>
      </c>
      <c r="F5" s="17"/>
    </row>
    <row r="6" spans="1:10" ht="51" customHeight="1">
      <c r="A6" s="84" t="s">
        <v>31</v>
      </c>
      <c r="B6" s="18">
        <f>2!F6</f>
        <v>48</v>
      </c>
      <c r="C6" s="18">
        <f>6!F6</f>
        <v>663</v>
      </c>
      <c r="D6" s="16">
        <f aca="true" t="shared" si="0" ref="D6:D14">C6/B6</f>
        <v>13.8125</v>
      </c>
      <c r="F6" s="75"/>
      <c r="G6" s="59"/>
      <c r="J6" s="20"/>
    </row>
    <row r="7" spans="1:10" ht="35.25" customHeight="1">
      <c r="A7" s="84" t="s">
        <v>3</v>
      </c>
      <c r="B7" s="18">
        <f>2!F7</f>
        <v>107</v>
      </c>
      <c r="C7" s="18">
        <f>6!F7</f>
        <v>525</v>
      </c>
      <c r="D7" s="16">
        <f t="shared" si="0"/>
        <v>4.906542056074766</v>
      </c>
      <c r="F7" s="75"/>
      <c r="G7" s="59"/>
      <c r="J7" s="20"/>
    </row>
    <row r="8" spans="1:10" s="14" customFormat="1" ht="25.5" customHeight="1">
      <c r="A8" s="84" t="s">
        <v>2</v>
      </c>
      <c r="B8" s="18">
        <f>2!F8</f>
        <v>95</v>
      </c>
      <c r="C8" s="18">
        <f>6!F8</f>
        <v>556</v>
      </c>
      <c r="D8" s="16">
        <f t="shared" si="0"/>
        <v>5.852631578947369</v>
      </c>
      <c r="E8" s="5"/>
      <c r="F8" s="75"/>
      <c r="G8" s="59"/>
      <c r="H8" s="5"/>
      <c r="J8" s="20"/>
    </row>
    <row r="9" spans="1:10" ht="36.75" customHeight="1">
      <c r="A9" s="84" t="s">
        <v>1</v>
      </c>
      <c r="B9" s="18">
        <f>2!F9</f>
        <v>22</v>
      </c>
      <c r="C9" s="18">
        <f>6!F9</f>
        <v>353</v>
      </c>
      <c r="D9" s="16">
        <f t="shared" si="0"/>
        <v>16.045454545454547</v>
      </c>
      <c r="F9" s="75"/>
      <c r="G9" s="59"/>
      <c r="J9" s="20"/>
    </row>
    <row r="10" spans="1:10" ht="28.5" customHeight="1">
      <c r="A10" s="84" t="s">
        <v>4</v>
      </c>
      <c r="B10" s="18">
        <f>2!F10</f>
        <v>105</v>
      </c>
      <c r="C10" s="18">
        <f>6!F10</f>
        <v>1044</v>
      </c>
      <c r="D10" s="16">
        <f t="shared" si="0"/>
        <v>9.942857142857143</v>
      </c>
      <c r="F10" s="75"/>
      <c r="G10" s="59"/>
      <c r="J10" s="20"/>
    </row>
    <row r="11" spans="1:10" ht="59.25" customHeight="1">
      <c r="A11" s="84" t="s">
        <v>28</v>
      </c>
      <c r="B11" s="18">
        <f>2!F11</f>
        <v>5</v>
      </c>
      <c r="C11" s="18">
        <f>6!F11</f>
        <v>186</v>
      </c>
      <c r="D11" s="16">
        <f t="shared" si="0"/>
        <v>37.2</v>
      </c>
      <c r="F11" s="75"/>
      <c r="G11" s="59"/>
      <c r="J11" s="20"/>
    </row>
    <row r="12" spans="1:17" ht="33.75" customHeight="1">
      <c r="A12" s="84" t="s">
        <v>5</v>
      </c>
      <c r="B12" s="18">
        <f>2!F12</f>
        <v>160</v>
      </c>
      <c r="C12" s="18">
        <f>6!F12</f>
        <v>687</v>
      </c>
      <c r="D12" s="16">
        <f t="shared" si="0"/>
        <v>4.29375</v>
      </c>
      <c r="F12" s="75"/>
      <c r="G12" s="59"/>
      <c r="J12" s="20"/>
      <c r="Q12" s="7"/>
    </row>
    <row r="13" spans="1:17" ht="75" customHeight="1">
      <c r="A13" s="84" t="s">
        <v>6</v>
      </c>
      <c r="B13" s="18">
        <f>2!F13</f>
        <v>179</v>
      </c>
      <c r="C13" s="18">
        <f>6!F13</f>
        <v>1139</v>
      </c>
      <c r="D13" s="16">
        <f t="shared" si="0"/>
        <v>6.363128491620111</v>
      </c>
      <c r="F13" s="75"/>
      <c r="G13" s="59"/>
      <c r="J13" s="20"/>
      <c r="Q13" s="7"/>
    </row>
    <row r="14" spans="1:17" ht="40.5" customHeight="1">
      <c r="A14" s="84" t="s">
        <v>32</v>
      </c>
      <c r="B14" s="18">
        <f>2!F14</f>
        <v>106</v>
      </c>
      <c r="C14" s="18">
        <f>6!F14</f>
        <v>1033</v>
      </c>
      <c r="D14" s="16">
        <f t="shared" si="0"/>
        <v>9.745283018867925</v>
      </c>
      <c r="F14" s="75"/>
      <c r="G14" s="59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2018-10-10T07:13:39Z</cp:lastPrinted>
  <dcterms:created xsi:type="dcterms:W3CDTF">2006-09-16T00:00:00Z</dcterms:created>
  <dcterms:modified xsi:type="dcterms:W3CDTF">2018-10-12T09:17:47Z</dcterms:modified>
  <cp:category/>
  <cp:version/>
  <cp:contentType/>
  <cp:contentStatus/>
</cp:coreProperties>
</file>